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ZV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<sst xmlns="http://schemas.openxmlformats.org/spreadsheetml/2006/main" count="91" uniqueCount="52">
  <si>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</si>
  <si>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</si>
  <si>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</si>
  <si>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</si>
  <si>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</si>
  <si>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</si>
  <si>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</si>
  <si>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</si>
  <si>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</si>
  <si>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</si>
  <si>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</si>
  <si>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</si>
  <si>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Egymásra-épülés</t>
  </si>
  <si>
    <t>ÖSSZES</t>
  </si>
  <si>
    <t>Kredit</t>
  </si>
  <si>
    <t>V =Vizsga típusa</t>
  </si>
  <si>
    <t>G</t>
  </si>
  <si>
    <t>K</t>
  </si>
  <si>
    <t>Testnevelés</t>
  </si>
  <si>
    <t>A</t>
  </si>
  <si>
    <t>Diplomadolgozat 3</t>
  </si>
  <si>
    <t>Vezetői közgazdaságtan</t>
  </si>
  <si>
    <t>Diplomadolgozat 2</t>
  </si>
  <si>
    <t>Gazdaságtudományi és társadalomtudományi ismeretek</t>
  </si>
  <si>
    <t>Haladó stratégiai menedzsment</t>
  </si>
  <si>
    <t>Kutatásmódszertan</t>
  </si>
  <si>
    <t>Vállalkozások jogi környezete</t>
  </si>
  <si>
    <t>szabadon választható 2. tárgy</t>
  </si>
  <si>
    <t>magyarázat</t>
  </si>
  <si>
    <t>E = elméleti óra</t>
  </si>
  <si>
    <t>GY = gyakorlati óra</t>
  </si>
  <si>
    <t>Haladó pénzügyek</t>
  </si>
  <si>
    <t>Világgazdasági és integrációs folyamatok</t>
  </si>
  <si>
    <t>szabadon választható 1. tárgy</t>
  </si>
  <si>
    <t>Alkalmazott statisztika</t>
  </si>
  <si>
    <t>Számviteli szakmai ismeretek</t>
  </si>
  <si>
    <t>Rendszerszemléletű számvitel</t>
  </si>
  <si>
    <t>Pénzügyi kimutatások elemzése</t>
  </si>
  <si>
    <t>Nemzetközi számviteli standardok alkalmazása I.</t>
  </si>
  <si>
    <t>Államháztartási számvitel mesterfokon</t>
  </si>
  <si>
    <t>Pénzügyi kontrolling</t>
  </si>
  <si>
    <t>Beruházás és forgóeszközgazdálkodás pénzügyei</t>
  </si>
  <si>
    <t>Nemzetközi számviteli standardok alkalmazása II.</t>
  </si>
  <si>
    <t>Vállalkozások költségvetési kapcsolatai és ellenőrzése</t>
  </si>
  <si>
    <t>Az SAP rendszer alkalmazásának alapjai I.</t>
  </si>
  <si>
    <t>Számviteli esettanulmányok</t>
  </si>
  <si>
    <t xml:space="preserve">Haladó vezetői számvitel </t>
  </si>
  <si>
    <t>Az SAP rendszer alkalmazásának alapjai II.</t>
  </si>
  <si>
    <t>Pénzügyi instrumentumok és számvitelük</t>
  </si>
  <si>
    <t>Konszolidált beszámoló összeállítása és elemzése</t>
  </si>
  <si>
    <t>A könyvvizsgálat rendszere</t>
  </si>
  <si>
    <r>
      <t>Diplomadolgozat</t>
    </r>
    <r>
      <rPr>
        <sz val="8"/>
        <rFont val="Times New Roman"/>
        <family val="1"/>
      </rPr>
      <t xml:space="preserve"> 1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</si>
</sst>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  <numFmt numFmtId="170" formatCode="0.000%"/>
  </numFmts>
  <fonts count="48">
    <font>
      <sz val="10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wrapText="1"/>
      <protection/>
    </xf>
    <xf numFmtId="0" fontId="4" fillId="0" borderId="10" xfId="57" applyFont="1" applyBorder="1">
      <alignment/>
      <protection/>
    </xf>
    <xf numFmtId="0" fontId="5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wrapText="1"/>
      <protection/>
    </xf>
    <xf numFmtId="0" fontId="4" fillId="0" borderId="0" xfId="57" applyFont="1">
      <alignment/>
      <protection/>
    </xf>
    <xf numFmtId="0" fontId="3" fillId="0" borderId="10" xfId="57" applyFont="1" applyBorder="1" applyAlignment="1">
      <alignment horizontal="center" wrapText="1"/>
      <protection/>
    </xf>
    <xf numFmtId="0" fontId="6" fillId="0" borderId="10" xfId="57" applyFont="1" applyBorder="1">
      <alignment/>
      <protection/>
    </xf>
    <xf numFmtId="0" fontId="3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wrapText="1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10" xfId="57" applyFont="1" applyBorder="1" applyAlignment="1">
      <alignment horizontal="left" wrapText="1"/>
      <protection/>
    </xf>
    <xf numFmtId="0" fontId="5" fillId="0" borderId="10" xfId="57" applyFont="1" applyBorder="1" applyAlignment="1">
      <alignment vertical="center" wrapText="1"/>
      <protection/>
    </xf>
    <xf numFmtId="0" fontId="5" fillId="0" borderId="10" xfId="57" applyFont="1" applyBorder="1" applyAlignment="1">
      <alignment horizont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9" fontId="4" fillId="0" borderId="0" xfId="57" applyNumberFormat="1" applyFont="1">
      <alignment/>
      <protection/>
    </xf>
    <xf numFmtId="0" fontId="3" fillId="0" borderId="0" xfId="57" applyFont="1">
      <alignment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textRotation="90" wrapText="1"/>
      <protection/>
    </xf>
    <xf numFmtId="0" fontId="5" fillId="0" borderId="10" xfId="57" applyFont="1" applyBorder="1" applyAlignment="1">
      <alignment horizontal="center" vertical="center" textRotation="90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wrapText="1"/>
      <protection/>
    </xf>
    <xf numFmtId="0" fontId="3" fillId="0" borderId="10" xfId="57" applyFont="1" applyBorder="1" applyAlignment="1">
      <alignment horizontal="left" wrapText="1"/>
      <protection/>
    </xf>
    <xf numFmtId="0" fontId="4" fillId="0" borderId="10" xfId="57" applyFont="1" applyBorder="1">
      <alignment/>
      <protection/>
    </xf>
    <xf numFmtId="0" fontId="3" fillId="0" borderId="10" xfId="57" applyFont="1" applyBorder="1" applyAlignment="1">
      <alignment horizontal="lef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 3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G18" sqref="G18"/>
    </sheetView>
  </sheetViews>
  <sheetFormatPr defaultColWidth="8.8515625" defaultRowHeight="12.75"/>
  <cols>
    <col min="1" max="1" width="39.00390625" style="6" customWidth="1"/>
    <col min="2" max="2" width="6.57421875" style="6" customWidth="1"/>
    <col min="3" max="3" width="6.28125" style="6" customWidth="1"/>
    <col min="4" max="4" width="6.57421875" style="6" customWidth="1"/>
    <col min="5" max="5" width="6.421875" style="6" customWidth="1"/>
    <col min="6" max="6" width="20.140625" style="6" customWidth="1"/>
    <col min="7" max="7" width="3.57421875" style="6" customWidth="1"/>
    <col min="8" max="8" width="3.8515625" style="6" customWidth="1"/>
    <col min="9" max="9" width="3.421875" style="6" customWidth="1"/>
    <col min="10" max="10" width="5.140625" style="6" customWidth="1"/>
    <col min="11" max="12" width="3.8515625" style="6" customWidth="1"/>
    <col min="13" max="13" width="4.140625" style="6" customWidth="1"/>
    <col min="14" max="14" width="4.57421875" style="6" customWidth="1"/>
    <col min="15" max="16" width="3.8515625" style="6" customWidth="1"/>
    <col min="17" max="17" width="4.00390625" style="6" customWidth="1"/>
    <col min="18" max="18" width="5.140625" style="6" customWidth="1"/>
    <col min="19" max="20" width="3.8515625" style="6" customWidth="1"/>
    <col min="21" max="21" width="4.140625" style="6" customWidth="1"/>
    <col min="22" max="22" width="5.140625" style="6" customWidth="1"/>
    <col min="23" max="16384" width="8.8515625" style="6" customWidth="1"/>
  </cols>
  <sheetData>
    <row r="1" spans="1:22" ht="12.75" customHeight="1">
      <c r="A1" s="23" t="s">
        <v>0</v>
      </c>
      <c r="B1" s="23" t="s">
        <v>1</v>
      </c>
      <c r="C1" s="26"/>
      <c r="D1" s="26"/>
      <c r="E1" s="26"/>
      <c r="F1" s="26" t="s">
        <v>12</v>
      </c>
      <c r="G1" s="27" t="s">
        <v>2</v>
      </c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2.75">
      <c r="A2" s="23"/>
      <c r="B2" s="26"/>
      <c r="C2" s="26"/>
      <c r="D2" s="26"/>
      <c r="E2" s="26"/>
      <c r="F2" s="26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2.75" customHeight="1">
      <c r="A3" s="23"/>
      <c r="B3" s="24" t="s">
        <v>13</v>
      </c>
      <c r="C3" s="24" t="s">
        <v>9</v>
      </c>
      <c r="D3" s="24" t="s">
        <v>10</v>
      </c>
      <c r="E3" s="25" t="s">
        <v>11</v>
      </c>
      <c r="F3" s="26"/>
      <c r="G3" s="23" t="s">
        <v>3</v>
      </c>
      <c r="H3" s="23"/>
      <c r="I3" s="23"/>
      <c r="J3" s="23"/>
      <c r="K3" s="23"/>
      <c r="L3" s="23"/>
      <c r="M3" s="23"/>
      <c r="N3" s="23"/>
      <c r="O3" s="23" t="s">
        <v>4</v>
      </c>
      <c r="P3" s="23"/>
      <c r="Q3" s="23"/>
      <c r="R3" s="23"/>
      <c r="S3" s="23"/>
      <c r="T3" s="23"/>
      <c r="U3" s="23"/>
      <c r="V3" s="23"/>
    </row>
    <row r="4" spans="1:22" ht="12.75">
      <c r="A4" s="23"/>
      <c r="B4" s="24"/>
      <c r="C4" s="24"/>
      <c r="D4" s="24"/>
      <c r="E4" s="25"/>
      <c r="F4" s="26"/>
      <c r="G4" s="23">
        <v>1</v>
      </c>
      <c r="H4" s="23"/>
      <c r="I4" s="23"/>
      <c r="J4" s="23"/>
      <c r="K4" s="23">
        <v>2</v>
      </c>
      <c r="L4" s="23"/>
      <c r="M4" s="23"/>
      <c r="N4" s="23"/>
      <c r="O4" s="23">
        <v>3</v>
      </c>
      <c r="P4" s="23"/>
      <c r="Q4" s="23"/>
      <c r="R4" s="23"/>
      <c r="S4" s="23">
        <v>4</v>
      </c>
      <c r="T4" s="23"/>
      <c r="U4" s="23"/>
      <c r="V4" s="23"/>
    </row>
    <row r="5" spans="1:22" ht="12.75">
      <c r="A5" s="23"/>
      <c r="B5" s="24"/>
      <c r="C5" s="24"/>
      <c r="D5" s="24"/>
      <c r="E5" s="25"/>
      <c r="F5" s="26"/>
      <c r="G5" s="23">
        <v>15</v>
      </c>
      <c r="H5" s="23"/>
      <c r="I5" s="23"/>
      <c r="J5" s="23"/>
      <c r="K5" s="23">
        <v>15</v>
      </c>
      <c r="L5" s="23"/>
      <c r="M5" s="23"/>
      <c r="N5" s="23"/>
      <c r="O5" s="23">
        <v>15</v>
      </c>
      <c r="P5" s="23"/>
      <c r="Q5" s="23"/>
      <c r="R5" s="23"/>
      <c r="S5" s="23">
        <v>15</v>
      </c>
      <c r="T5" s="23"/>
      <c r="U5" s="23"/>
      <c r="V5" s="23"/>
    </row>
    <row r="6" spans="1:22" ht="27" customHeight="1">
      <c r="A6" s="23"/>
      <c r="B6" s="24"/>
      <c r="C6" s="24"/>
      <c r="D6" s="24"/>
      <c r="E6" s="25"/>
      <c r="F6" s="26"/>
      <c r="G6" s="1" t="s">
        <v>5</v>
      </c>
      <c r="H6" s="1" t="s">
        <v>6</v>
      </c>
      <c r="I6" s="1" t="s">
        <v>7</v>
      </c>
      <c r="J6" s="1" t="s">
        <v>14</v>
      </c>
      <c r="K6" s="1" t="s">
        <v>5</v>
      </c>
      <c r="L6" s="1" t="s">
        <v>6</v>
      </c>
      <c r="M6" s="1" t="s">
        <v>7</v>
      </c>
      <c r="N6" s="1" t="s">
        <v>14</v>
      </c>
      <c r="O6" s="1" t="s">
        <v>5</v>
      </c>
      <c r="P6" s="1" t="s">
        <v>6</v>
      </c>
      <c r="Q6" s="1" t="s">
        <v>7</v>
      </c>
      <c r="R6" s="1" t="s">
        <v>14</v>
      </c>
      <c r="S6" s="1" t="s">
        <v>5</v>
      </c>
      <c r="T6" s="1" t="s">
        <v>6</v>
      </c>
      <c r="U6" s="1" t="s">
        <v>7</v>
      </c>
      <c r="V6" s="1" t="s">
        <v>14</v>
      </c>
    </row>
    <row r="7" spans="1:22" ht="12.75">
      <c r="A7" s="30" t="s">
        <v>23</v>
      </c>
      <c r="B7" s="30"/>
      <c r="C7" s="30"/>
      <c r="D7" s="30"/>
      <c r="E7" s="7">
        <f>SUM(E8:E13)</f>
        <v>26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3" t="s">
        <v>21</v>
      </c>
      <c r="B8" s="1">
        <f aca="true" t="shared" si="0" ref="B8:B13">C8+D8</f>
        <v>60</v>
      </c>
      <c r="C8" s="1">
        <f aca="true" t="shared" si="1" ref="C8:D13">(G8+K8+O8+S8)*15</f>
        <v>30</v>
      </c>
      <c r="D8" s="1">
        <f t="shared" si="1"/>
        <v>30</v>
      </c>
      <c r="E8" s="4">
        <f aca="true" t="shared" si="2" ref="E8:E13">+J8+N8+R8+V8</f>
        <v>5</v>
      </c>
      <c r="F8" s="1"/>
      <c r="G8" s="1">
        <v>2</v>
      </c>
      <c r="H8" s="1">
        <v>2</v>
      </c>
      <c r="I8" s="1" t="s">
        <v>17</v>
      </c>
      <c r="J8" s="1">
        <v>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3" t="s">
        <v>34</v>
      </c>
      <c r="B9" s="1">
        <f t="shared" si="0"/>
        <v>60</v>
      </c>
      <c r="C9" s="1">
        <f t="shared" si="1"/>
        <v>30</v>
      </c>
      <c r="D9" s="1">
        <f t="shared" si="1"/>
        <v>30</v>
      </c>
      <c r="E9" s="4">
        <f t="shared" si="2"/>
        <v>5</v>
      </c>
      <c r="F9" s="1"/>
      <c r="G9" s="1">
        <v>2</v>
      </c>
      <c r="H9" s="1">
        <v>2</v>
      </c>
      <c r="I9" s="1" t="s">
        <v>17</v>
      </c>
      <c r="J9" s="1">
        <v>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 customHeight="1">
      <c r="A10" s="3" t="s">
        <v>24</v>
      </c>
      <c r="B10" s="1">
        <f t="shared" si="0"/>
        <v>60</v>
      </c>
      <c r="C10" s="1">
        <f t="shared" si="1"/>
        <v>30</v>
      </c>
      <c r="D10" s="1">
        <f t="shared" si="1"/>
        <v>30</v>
      </c>
      <c r="E10" s="4">
        <f t="shared" si="2"/>
        <v>5</v>
      </c>
      <c r="F10" s="1"/>
      <c r="G10" s="1">
        <v>2</v>
      </c>
      <c r="H10" s="1">
        <v>2</v>
      </c>
      <c r="I10" s="1" t="s">
        <v>17</v>
      </c>
      <c r="J10" s="1">
        <v>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3" t="s">
        <v>26</v>
      </c>
      <c r="B11" s="1">
        <f t="shared" si="0"/>
        <v>30</v>
      </c>
      <c r="C11" s="1">
        <f t="shared" si="1"/>
        <v>30</v>
      </c>
      <c r="D11" s="1">
        <f t="shared" si="1"/>
        <v>0</v>
      </c>
      <c r="E11" s="4">
        <f t="shared" si="2"/>
        <v>3</v>
      </c>
      <c r="F11" s="1"/>
      <c r="G11" s="1">
        <v>2</v>
      </c>
      <c r="H11" s="1">
        <v>0</v>
      </c>
      <c r="I11" s="1" t="s">
        <v>17</v>
      </c>
      <c r="J11" s="1">
        <v>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3" t="s">
        <v>25</v>
      </c>
      <c r="B12" s="1">
        <f t="shared" si="0"/>
        <v>30</v>
      </c>
      <c r="C12" s="1">
        <f t="shared" si="1"/>
        <v>0</v>
      </c>
      <c r="D12" s="1">
        <f t="shared" si="1"/>
        <v>30</v>
      </c>
      <c r="E12" s="4">
        <f t="shared" si="2"/>
        <v>5</v>
      </c>
      <c r="F12" s="8"/>
      <c r="G12" s="1"/>
      <c r="H12" s="1"/>
      <c r="I12" s="1"/>
      <c r="J12" s="1"/>
      <c r="K12" s="1">
        <v>0</v>
      </c>
      <c r="L12" s="1">
        <v>2</v>
      </c>
      <c r="M12" s="1" t="s">
        <v>16</v>
      </c>
      <c r="N12" s="1">
        <v>5</v>
      </c>
      <c r="O12" s="1"/>
      <c r="P12" s="1"/>
      <c r="Q12" s="1"/>
      <c r="R12" s="1"/>
      <c r="S12" s="1"/>
      <c r="T12" s="1"/>
      <c r="U12" s="1"/>
      <c r="V12" s="1"/>
    </row>
    <row r="13" spans="1:22" ht="12.75">
      <c r="A13" s="3" t="s">
        <v>32</v>
      </c>
      <c r="B13" s="1">
        <f t="shared" si="0"/>
        <v>30</v>
      </c>
      <c r="C13" s="1">
        <f t="shared" si="1"/>
        <v>30</v>
      </c>
      <c r="D13" s="1">
        <f t="shared" si="1"/>
        <v>0</v>
      </c>
      <c r="E13" s="4">
        <f t="shared" si="2"/>
        <v>3</v>
      </c>
      <c r="F13" s="3"/>
      <c r="G13" s="1"/>
      <c r="H13" s="1"/>
      <c r="I13" s="1"/>
      <c r="J13" s="1"/>
      <c r="K13" s="1">
        <v>2</v>
      </c>
      <c r="L13" s="1">
        <v>0</v>
      </c>
      <c r="M13" s="1" t="s">
        <v>17</v>
      </c>
      <c r="N13" s="1">
        <v>3</v>
      </c>
      <c r="O13" s="1"/>
      <c r="P13" s="1"/>
      <c r="Q13" s="1"/>
      <c r="R13" s="1"/>
      <c r="S13" s="1"/>
      <c r="T13" s="1"/>
      <c r="U13" s="1"/>
      <c r="V13" s="1"/>
    </row>
    <row r="14" spans="1:22" ht="12.75">
      <c r="A14" s="28" t="s">
        <v>35</v>
      </c>
      <c r="B14" s="28"/>
      <c r="C14" s="28"/>
      <c r="D14" s="28"/>
      <c r="E14" s="9">
        <f>SUM(E15:E30)</f>
        <v>73</v>
      </c>
      <c r="F14" s="1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3" t="s">
        <v>36</v>
      </c>
      <c r="B15" s="1">
        <f aca="true" t="shared" si="3" ref="B15:B30">SUM(C15:D15)</f>
        <v>60</v>
      </c>
      <c r="C15" s="1">
        <f aca="true" t="shared" si="4" ref="C15:D30">(G15+K15+O15+S15)*15</f>
        <v>30</v>
      </c>
      <c r="D15" s="1">
        <f t="shared" si="4"/>
        <v>30</v>
      </c>
      <c r="E15" s="4">
        <f aca="true" t="shared" si="5" ref="E15:E30">+J15+N15+R15+V15</f>
        <v>5</v>
      </c>
      <c r="F15" s="10"/>
      <c r="G15" s="1">
        <v>2</v>
      </c>
      <c r="H15" s="1">
        <v>2</v>
      </c>
      <c r="I15" s="1" t="s">
        <v>16</v>
      </c>
      <c r="J15" s="1">
        <v>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3" t="s">
        <v>37</v>
      </c>
      <c r="B16" s="1">
        <f t="shared" si="3"/>
        <v>60</v>
      </c>
      <c r="C16" s="1">
        <f t="shared" si="4"/>
        <v>30</v>
      </c>
      <c r="D16" s="1">
        <f t="shared" si="4"/>
        <v>30</v>
      </c>
      <c r="E16" s="4">
        <f t="shared" si="5"/>
        <v>5</v>
      </c>
      <c r="F16" s="10"/>
      <c r="G16" s="1">
        <v>2</v>
      </c>
      <c r="H16" s="1">
        <v>2</v>
      </c>
      <c r="I16" s="1" t="s">
        <v>16</v>
      </c>
      <c r="J16" s="1">
        <v>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3" t="s">
        <v>38</v>
      </c>
      <c r="B17" s="1">
        <f t="shared" si="3"/>
        <v>60</v>
      </c>
      <c r="C17" s="1">
        <f t="shared" si="4"/>
        <v>15</v>
      </c>
      <c r="D17" s="1">
        <f t="shared" si="4"/>
        <v>45</v>
      </c>
      <c r="E17" s="4">
        <f t="shared" si="5"/>
        <v>5</v>
      </c>
      <c r="F17" s="10"/>
      <c r="G17" s="1"/>
      <c r="H17" s="1"/>
      <c r="I17" s="1"/>
      <c r="J17" s="1"/>
      <c r="K17" s="1">
        <v>1</v>
      </c>
      <c r="L17" s="1">
        <v>3</v>
      </c>
      <c r="M17" s="1" t="s">
        <v>17</v>
      </c>
      <c r="N17" s="1">
        <v>5</v>
      </c>
      <c r="O17" s="1"/>
      <c r="P17" s="1"/>
      <c r="Q17" s="1"/>
      <c r="R17" s="1"/>
      <c r="S17" s="1"/>
      <c r="T17" s="1"/>
      <c r="U17" s="1"/>
      <c r="V17" s="1"/>
    </row>
    <row r="18" spans="1:22" ht="12.75">
      <c r="A18" s="3" t="s">
        <v>39</v>
      </c>
      <c r="B18" s="1">
        <f t="shared" si="3"/>
        <v>60</v>
      </c>
      <c r="C18" s="1">
        <f t="shared" si="4"/>
        <v>30</v>
      </c>
      <c r="D18" s="1">
        <f t="shared" si="4"/>
        <v>30</v>
      </c>
      <c r="E18" s="4">
        <f t="shared" si="5"/>
        <v>4</v>
      </c>
      <c r="F18" s="10"/>
      <c r="G18" s="1"/>
      <c r="H18" s="1"/>
      <c r="I18" s="1"/>
      <c r="J18" s="1"/>
      <c r="K18" s="1">
        <v>2</v>
      </c>
      <c r="L18" s="1">
        <v>2</v>
      </c>
      <c r="M18" s="1" t="s">
        <v>17</v>
      </c>
      <c r="N18" s="1">
        <v>4</v>
      </c>
      <c r="O18" s="1"/>
      <c r="P18" s="1"/>
      <c r="Q18" s="1"/>
      <c r="R18" s="1"/>
      <c r="S18" s="1"/>
      <c r="T18" s="1"/>
      <c r="U18" s="1"/>
      <c r="V18" s="1"/>
    </row>
    <row r="19" spans="1:22" ht="12.75">
      <c r="A19" s="3" t="s">
        <v>40</v>
      </c>
      <c r="B19" s="1">
        <f t="shared" si="3"/>
        <v>45</v>
      </c>
      <c r="C19" s="1">
        <f t="shared" si="4"/>
        <v>15</v>
      </c>
      <c r="D19" s="1">
        <f t="shared" si="4"/>
        <v>30</v>
      </c>
      <c r="E19" s="4">
        <f t="shared" si="5"/>
        <v>4</v>
      </c>
      <c r="F19" s="10"/>
      <c r="G19" s="1"/>
      <c r="H19" s="1"/>
      <c r="I19" s="1"/>
      <c r="J19" s="1"/>
      <c r="K19" s="1">
        <v>1</v>
      </c>
      <c r="L19" s="1">
        <v>2</v>
      </c>
      <c r="M19" s="1" t="s">
        <v>16</v>
      </c>
      <c r="N19" s="1">
        <v>4</v>
      </c>
      <c r="O19" s="1"/>
      <c r="P19" s="1"/>
      <c r="Q19" s="1"/>
      <c r="R19" s="1"/>
      <c r="S19" s="1"/>
      <c r="T19" s="1"/>
      <c r="U19" s="1"/>
      <c r="V19" s="1"/>
    </row>
    <row r="20" spans="1:22" ht="12.75">
      <c r="A20" s="3" t="s">
        <v>41</v>
      </c>
      <c r="B20" s="1">
        <f t="shared" si="3"/>
        <v>60</v>
      </c>
      <c r="C20" s="1">
        <f t="shared" si="4"/>
        <v>30</v>
      </c>
      <c r="D20" s="1">
        <f t="shared" si="4"/>
        <v>30</v>
      </c>
      <c r="E20" s="4">
        <f t="shared" si="5"/>
        <v>4</v>
      </c>
      <c r="F20" s="10"/>
      <c r="G20" s="1"/>
      <c r="H20" s="1"/>
      <c r="I20" s="1"/>
      <c r="J20" s="1"/>
      <c r="K20" s="1">
        <v>2</v>
      </c>
      <c r="L20" s="1">
        <v>2</v>
      </c>
      <c r="M20" s="1" t="s">
        <v>17</v>
      </c>
      <c r="N20" s="1">
        <v>4</v>
      </c>
      <c r="O20" s="1"/>
      <c r="P20" s="1"/>
      <c r="Q20" s="1"/>
      <c r="R20" s="1"/>
      <c r="S20" s="1"/>
      <c r="T20" s="1"/>
      <c r="U20" s="1"/>
      <c r="V20" s="1"/>
    </row>
    <row r="21" spans="1:22" ht="27.75" customHeight="1">
      <c r="A21" s="3" t="s">
        <v>42</v>
      </c>
      <c r="B21" s="1">
        <f t="shared" si="3"/>
        <v>60</v>
      </c>
      <c r="C21" s="1">
        <f t="shared" si="4"/>
        <v>15</v>
      </c>
      <c r="D21" s="1">
        <f t="shared" si="4"/>
        <v>45</v>
      </c>
      <c r="E21" s="4">
        <f t="shared" si="5"/>
        <v>5</v>
      </c>
      <c r="F21" s="11" t="s">
        <v>38</v>
      </c>
      <c r="G21" s="1"/>
      <c r="H21" s="1"/>
      <c r="I21" s="1"/>
      <c r="J21" s="1"/>
      <c r="K21" s="1"/>
      <c r="L21" s="1"/>
      <c r="M21" s="1"/>
      <c r="N21" s="1"/>
      <c r="O21" s="1">
        <v>1</v>
      </c>
      <c r="P21" s="1">
        <v>3</v>
      </c>
      <c r="Q21" s="1" t="s">
        <v>17</v>
      </c>
      <c r="R21" s="1">
        <v>5</v>
      </c>
      <c r="S21" s="1"/>
      <c r="T21" s="1"/>
      <c r="U21" s="1"/>
      <c r="V21" s="1"/>
    </row>
    <row r="22" spans="1:22" ht="12.75">
      <c r="A22" s="3" t="s">
        <v>31</v>
      </c>
      <c r="B22" s="1">
        <f t="shared" si="3"/>
        <v>60</v>
      </c>
      <c r="C22" s="1">
        <f t="shared" si="4"/>
        <v>30</v>
      </c>
      <c r="D22" s="1">
        <f t="shared" si="4"/>
        <v>30</v>
      </c>
      <c r="E22" s="4">
        <f t="shared" si="5"/>
        <v>5</v>
      </c>
      <c r="F22" s="10"/>
      <c r="G22" s="1"/>
      <c r="H22" s="1"/>
      <c r="I22" s="1"/>
      <c r="J22" s="1"/>
      <c r="K22" s="1"/>
      <c r="L22" s="1"/>
      <c r="M22" s="1"/>
      <c r="N22" s="1"/>
      <c r="O22" s="1">
        <v>2</v>
      </c>
      <c r="P22" s="1">
        <v>2</v>
      </c>
      <c r="Q22" s="1" t="s">
        <v>17</v>
      </c>
      <c r="R22" s="1">
        <v>5</v>
      </c>
      <c r="S22" s="1"/>
      <c r="T22" s="1"/>
      <c r="U22" s="1"/>
      <c r="V22" s="1"/>
    </row>
    <row r="23" spans="1:22" ht="12.75">
      <c r="A23" s="3" t="s">
        <v>43</v>
      </c>
      <c r="B23" s="1">
        <f t="shared" si="3"/>
        <v>60</v>
      </c>
      <c r="C23" s="1">
        <f t="shared" si="4"/>
        <v>30</v>
      </c>
      <c r="D23" s="1">
        <f t="shared" si="4"/>
        <v>30</v>
      </c>
      <c r="E23" s="4">
        <f t="shared" si="5"/>
        <v>5</v>
      </c>
      <c r="F23" s="12"/>
      <c r="G23" s="1"/>
      <c r="H23" s="1"/>
      <c r="I23" s="1"/>
      <c r="J23" s="1"/>
      <c r="K23" s="1"/>
      <c r="L23" s="1"/>
      <c r="M23" s="1"/>
      <c r="N23" s="1"/>
      <c r="O23" s="1">
        <v>2</v>
      </c>
      <c r="P23" s="1">
        <v>2</v>
      </c>
      <c r="Q23" s="1" t="s">
        <v>17</v>
      </c>
      <c r="R23" s="1">
        <v>5</v>
      </c>
      <c r="S23" s="1"/>
      <c r="T23" s="1"/>
      <c r="U23" s="1"/>
      <c r="V23" s="1"/>
    </row>
    <row r="24" spans="1:22" ht="12.75">
      <c r="A24" s="3" t="s">
        <v>44</v>
      </c>
      <c r="B24" s="1">
        <f t="shared" si="3"/>
        <v>60</v>
      </c>
      <c r="C24" s="1">
        <f t="shared" si="4"/>
        <v>30</v>
      </c>
      <c r="D24" s="1">
        <f t="shared" si="4"/>
        <v>30</v>
      </c>
      <c r="E24" s="4">
        <f t="shared" si="5"/>
        <v>4</v>
      </c>
      <c r="F24" s="10"/>
      <c r="G24" s="1"/>
      <c r="H24" s="1"/>
      <c r="I24" s="1"/>
      <c r="J24" s="1"/>
      <c r="K24" s="1"/>
      <c r="L24" s="1"/>
      <c r="M24" s="1"/>
      <c r="N24" s="1"/>
      <c r="O24" s="1">
        <v>2</v>
      </c>
      <c r="P24" s="1">
        <v>2</v>
      </c>
      <c r="Q24" s="1" t="s">
        <v>16</v>
      </c>
      <c r="R24" s="1">
        <v>4</v>
      </c>
      <c r="S24" s="1"/>
      <c r="T24" s="1"/>
      <c r="U24" s="1"/>
      <c r="V24" s="1"/>
    </row>
    <row r="25" spans="1:22" ht="12.75">
      <c r="A25" s="3" t="s">
        <v>45</v>
      </c>
      <c r="B25" s="1">
        <f t="shared" si="3"/>
        <v>60</v>
      </c>
      <c r="C25" s="1">
        <f t="shared" si="4"/>
        <v>30</v>
      </c>
      <c r="D25" s="1">
        <f t="shared" si="4"/>
        <v>30</v>
      </c>
      <c r="E25" s="4">
        <f t="shared" si="5"/>
        <v>5</v>
      </c>
      <c r="F25" s="12"/>
      <c r="G25" s="1"/>
      <c r="H25" s="1"/>
      <c r="I25" s="1"/>
      <c r="J25" s="1"/>
      <c r="K25" s="1"/>
      <c r="L25" s="1"/>
      <c r="M25" s="1"/>
      <c r="N25" s="1"/>
      <c r="O25" s="1">
        <v>2</v>
      </c>
      <c r="P25" s="1">
        <v>2</v>
      </c>
      <c r="Q25" s="1" t="s">
        <v>16</v>
      </c>
      <c r="R25" s="1">
        <v>5</v>
      </c>
      <c r="S25" s="1"/>
      <c r="T25" s="1"/>
      <c r="U25" s="1"/>
      <c r="V25" s="1"/>
    </row>
    <row r="26" spans="1:22" ht="12.75">
      <c r="A26" s="3" t="s">
        <v>46</v>
      </c>
      <c r="B26" s="1">
        <f t="shared" si="3"/>
        <v>60</v>
      </c>
      <c r="C26" s="1">
        <f t="shared" si="4"/>
        <v>30</v>
      </c>
      <c r="D26" s="1">
        <f t="shared" si="4"/>
        <v>30</v>
      </c>
      <c r="E26" s="4">
        <f t="shared" si="5"/>
        <v>4</v>
      </c>
      <c r="F26" s="1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v>2</v>
      </c>
      <c r="T26" s="1">
        <v>2</v>
      </c>
      <c r="U26" s="1" t="s">
        <v>17</v>
      </c>
      <c r="V26" s="1">
        <v>4</v>
      </c>
    </row>
    <row r="27" spans="1:22" ht="12.75">
      <c r="A27" s="3" t="s">
        <v>47</v>
      </c>
      <c r="B27" s="1">
        <f t="shared" si="3"/>
        <v>45</v>
      </c>
      <c r="C27" s="1">
        <f t="shared" si="4"/>
        <v>15</v>
      </c>
      <c r="D27" s="1">
        <f t="shared" si="4"/>
        <v>30</v>
      </c>
      <c r="E27" s="4">
        <f t="shared" si="5"/>
        <v>4</v>
      </c>
      <c r="F27" s="1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v>1</v>
      </c>
      <c r="T27" s="1">
        <v>2</v>
      </c>
      <c r="U27" s="1" t="s">
        <v>16</v>
      </c>
      <c r="V27" s="1">
        <v>4</v>
      </c>
    </row>
    <row r="28" spans="1:22" ht="12.75">
      <c r="A28" s="3" t="s">
        <v>48</v>
      </c>
      <c r="B28" s="1">
        <f t="shared" si="3"/>
        <v>60</v>
      </c>
      <c r="C28" s="1">
        <f t="shared" si="4"/>
        <v>30</v>
      </c>
      <c r="D28" s="1">
        <f t="shared" si="4"/>
        <v>30</v>
      </c>
      <c r="E28" s="4">
        <f t="shared" si="5"/>
        <v>5</v>
      </c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>
        <v>2</v>
      </c>
      <c r="T28" s="1">
        <v>2</v>
      </c>
      <c r="U28" s="1" t="s">
        <v>16</v>
      </c>
      <c r="V28" s="1">
        <v>5</v>
      </c>
    </row>
    <row r="29" spans="1:22" ht="12.75">
      <c r="A29" s="3" t="s">
        <v>49</v>
      </c>
      <c r="B29" s="1">
        <f t="shared" si="3"/>
        <v>60</v>
      </c>
      <c r="C29" s="1">
        <f t="shared" si="4"/>
        <v>30</v>
      </c>
      <c r="D29" s="1">
        <f t="shared" si="4"/>
        <v>30</v>
      </c>
      <c r="E29" s="4">
        <f t="shared" si="5"/>
        <v>5</v>
      </c>
      <c r="F29" s="1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v>2</v>
      </c>
      <c r="T29" s="1">
        <v>2</v>
      </c>
      <c r="U29" s="1" t="s">
        <v>17</v>
      </c>
      <c r="V29" s="1">
        <v>5</v>
      </c>
    </row>
    <row r="30" spans="1:22" ht="12.75">
      <c r="A30" s="3" t="s">
        <v>50</v>
      </c>
      <c r="B30" s="1">
        <f t="shared" si="3"/>
        <v>60</v>
      </c>
      <c r="C30" s="1">
        <f t="shared" si="4"/>
        <v>30</v>
      </c>
      <c r="D30" s="1">
        <f t="shared" si="4"/>
        <v>30</v>
      </c>
      <c r="E30" s="4">
        <f t="shared" si="5"/>
        <v>4</v>
      </c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v>2</v>
      </c>
      <c r="T30" s="1">
        <v>2</v>
      </c>
      <c r="U30" s="1" t="s">
        <v>17</v>
      </c>
      <c r="V30" s="1">
        <v>4</v>
      </c>
    </row>
    <row r="31" spans="1:22" ht="13.5" customHeight="1">
      <c r="A31" s="13" t="s">
        <v>8</v>
      </c>
      <c r="B31" s="4">
        <f>SUM(B8:B30)</f>
        <v>1200</v>
      </c>
      <c r="C31" s="4">
        <f>SUM(C8:C30)</f>
        <v>570</v>
      </c>
      <c r="D31" s="4">
        <f>SUM(D8:D30)</f>
        <v>630</v>
      </c>
      <c r="E31" s="4">
        <f>+E7+E14</f>
        <v>99</v>
      </c>
      <c r="F31" s="1"/>
      <c r="G31" s="4">
        <f aca="true" t="shared" si="6" ref="G31:V31">SUM(G8:G30)</f>
        <v>12</v>
      </c>
      <c r="H31" s="4">
        <f t="shared" si="6"/>
        <v>10</v>
      </c>
      <c r="I31" s="4">
        <f t="shared" si="6"/>
        <v>0</v>
      </c>
      <c r="J31" s="9">
        <f t="shared" si="6"/>
        <v>28</v>
      </c>
      <c r="K31" s="4">
        <f t="shared" si="6"/>
        <v>8</v>
      </c>
      <c r="L31" s="4">
        <f t="shared" si="6"/>
        <v>11</v>
      </c>
      <c r="M31" s="4">
        <f t="shared" si="6"/>
        <v>0</v>
      </c>
      <c r="N31" s="9">
        <f t="shared" si="6"/>
        <v>25</v>
      </c>
      <c r="O31" s="4">
        <f t="shared" si="6"/>
        <v>9</v>
      </c>
      <c r="P31" s="4">
        <f t="shared" si="6"/>
        <v>11</v>
      </c>
      <c r="Q31" s="4">
        <f t="shared" si="6"/>
        <v>0</v>
      </c>
      <c r="R31" s="9">
        <f t="shared" si="6"/>
        <v>24</v>
      </c>
      <c r="S31" s="4">
        <f t="shared" si="6"/>
        <v>9</v>
      </c>
      <c r="T31" s="4">
        <f t="shared" si="6"/>
        <v>10</v>
      </c>
      <c r="U31" s="4">
        <f t="shared" si="6"/>
        <v>0</v>
      </c>
      <c r="V31" s="9">
        <f t="shared" si="6"/>
        <v>22</v>
      </c>
    </row>
    <row r="32" spans="1:22" ht="12.75">
      <c r="A32" s="29"/>
      <c r="B32" s="29"/>
      <c r="C32" s="29"/>
      <c r="D32" s="29"/>
      <c r="E32" s="14"/>
      <c r="F32" s="2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2.75">
      <c r="A33" s="3" t="s">
        <v>18</v>
      </c>
      <c r="B33" s="15">
        <f aca="true" t="shared" si="7" ref="B33:B38">C33+D33</f>
        <v>30</v>
      </c>
      <c r="C33" s="16">
        <f aca="true" t="shared" si="8" ref="C33:D38">(G33+K33+O33+S33)*15</f>
        <v>0</v>
      </c>
      <c r="D33" s="1">
        <f t="shared" si="8"/>
        <v>30</v>
      </c>
      <c r="E33" s="4">
        <f aca="true" t="shared" si="9" ref="E33:E38">+J33+N33+R33+V33</f>
        <v>0</v>
      </c>
      <c r="F33" s="2"/>
      <c r="G33" s="2">
        <v>0</v>
      </c>
      <c r="H33" s="2">
        <v>2</v>
      </c>
      <c r="I33" s="2" t="s">
        <v>19</v>
      </c>
      <c r="J33" s="2">
        <v>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2.75">
      <c r="A34" s="3" t="s">
        <v>33</v>
      </c>
      <c r="B34" s="15">
        <f t="shared" si="7"/>
        <v>30</v>
      </c>
      <c r="C34" s="16">
        <f t="shared" si="8"/>
        <v>0</v>
      </c>
      <c r="D34" s="1">
        <f t="shared" si="8"/>
        <v>30</v>
      </c>
      <c r="E34" s="4">
        <f t="shared" si="9"/>
        <v>3</v>
      </c>
      <c r="F34" s="1"/>
      <c r="G34" s="17">
        <v>0</v>
      </c>
      <c r="H34" s="17">
        <v>2</v>
      </c>
      <c r="I34" s="17" t="s">
        <v>16</v>
      </c>
      <c r="J34" s="17">
        <v>3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2.75">
      <c r="A35" s="3" t="s">
        <v>27</v>
      </c>
      <c r="B35" s="15">
        <f t="shared" si="7"/>
        <v>30</v>
      </c>
      <c r="C35" s="16">
        <f t="shared" si="8"/>
        <v>0</v>
      </c>
      <c r="D35" s="1">
        <f t="shared" si="8"/>
        <v>30</v>
      </c>
      <c r="E35" s="4">
        <f t="shared" si="9"/>
        <v>3</v>
      </c>
      <c r="F35" s="1"/>
      <c r="G35" s="17"/>
      <c r="H35" s="17"/>
      <c r="I35" s="17"/>
      <c r="J35" s="17"/>
      <c r="K35" s="17">
        <v>0</v>
      </c>
      <c r="L35" s="17">
        <v>2</v>
      </c>
      <c r="M35" s="17" t="s">
        <v>16</v>
      </c>
      <c r="N35" s="17">
        <v>3</v>
      </c>
      <c r="O35" s="17"/>
      <c r="P35" s="17"/>
      <c r="Q35" s="17"/>
      <c r="R35" s="17"/>
      <c r="S35" s="17"/>
      <c r="T35" s="17"/>
      <c r="U35" s="17"/>
      <c r="V35" s="17"/>
    </row>
    <row r="36" spans="1:22" ht="12.75">
      <c r="A36" s="3" t="s">
        <v>51</v>
      </c>
      <c r="B36" s="15">
        <f t="shared" si="7"/>
        <v>30</v>
      </c>
      <c r="C36" s="16">
        <f t="shared" si="8"/>
        <v>0</v>
      </c>
      <c r="D36" s="1">
        <f t="shared" si="8"/>
        <v>30</v>
      </c>
      <c r="E36" s="4">
        <f t="shared" si="9"/>
        <v>3</v>
      </c>
      <c r="F36" s="1"/>
      <c r="G36" s="17"/>
      <c r="H36" s="17"/>
      <c r="I36" s="17"/>
      <c r="J36" s="17"/>
      <c r="K36" s="17">
        <v>0</v>
      </c>
      <c r="L36" s="17">
        <v>2</v>
      </c>
      <c r="M36" s="17" t="s">
        <v>16</v>
      </c>
      <c r="N36" s="17">
        <v>3</v>
      </c>
      <c r="O36" s="17"/>
      <c r="P36" s="17"/>
      <c r="Q36" s="17"/>
      <c r="R36" s="17"/>
      <c r="S36" s="17"/>
      <c r="T36" s="17"/>
      <c r="U36" s="17"/>
      <c r="V36" s="17"/>
    </row>
    <row r="37" spans="1:22" ht="12.75">
      <c r="A37" s="3" t="s">
        <v>22</v>
      </c>
      <c r="B37" s="15">
        <f t="shared" si="7"/>
        <v>60</v>
      </c>
      <c r="C37" s="16">
        <f t="shared" si="8"/>
        <v>0</v>
      </c>
      <c r="D37" s="1">
        <f t="shared" si="8"/>
        <v>60</v>
      </c>
      <c r="E37" s="4">
        <f t="shared" si="9"/>
        <v>4</v>
      </c>
      <c r="F37" s="1"/>
      <c r="G37" s="17"/>
      <c r="H37" s="17"/>
      <c r="I37" s="17"/>
      <c r="J37" s="17"/>
      <c r="K37" s="17"/>
      <c r="L37" s="17"/>
      <c r="M37" s="17"/>
      <c r="N37" s="17"/>
      <c r="O37" s="17">
        <v>0</v>
      </c>
      <c r="P37" s="17">
        <v>4</v>
      </c>
      <c r="Q37" s="17" t="s">
        <v>16</v>
      </c>
      <c r="R37" s="17">
        <v>4</v>
      </c>
      <c r="S37" s="17"/>
      <c r="T37" s="17"/>
      <c r="U37" s="17"/>
      <c r="V37" s="17"/>
    </row>
    <row r="38" spans="1:22" ht="12.75">
      <c r="A38" s="3" t="s">
        <v>20</v>
      </c>
      <c r="B38" s="15">
        <f t="shared" si="7"/>
        <v>120</v>
      </c>
      <c r="C38" s="16">
        <f t="shared" si="8"/>
        <v>0</v>
      </c>
      <c r="D38" s="1">
        <f t="shared" si="8"/>
        <v>120</v>
      </c>
      <c r="E38" s="4">
        <f t="shared" si="9"/>
        <v>8</v>
      </c>
      <c r="F38" s="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>
        <v>0</v>
      </c>
      <c r="T38" s="18">
        <v>8</v>
      </c>
      <c r="U38" s="18" t="s">
        <v>16</v>
      </c>
      <c r="V38" s="18">
        <v>8</v>
      </c>
    </row>
    <row r="39" spans="1:22" ht="13.5">
      <c r="A39" s="13" t="s">
        <v>8</v>
      </c>
      <c r="B39" s="4">
        <f>SUM(B34:B38)</f>
        <v>270</v>
      </c>
      <c r="C39" s="4">
        <f>SUM(C34:C38)</f>
        <v>0</v>
      </c>
      <c r="D39" s="1">
        <f>SUM(D34:D38)</f>
        <v>270</v>
      </c>
      <c r="E39" s="4">
        <f>SUM(E34:E38)</f>
        <v>21</v>
      </c>
      <c r="F39" s="5"/>
      <c r="G39" s="18">
        <f>SUM(G33:G38)+G31</f>
        <v>12</v>
      </c>
      <c r="H39" s="18">
        <f>SUM(H33:H38)+H31</f>
        <v>14</v>
      </c>
      <c r="I39" s="18">
        <f>SUM(I33:I38)+I31</f>
        <v>0</v>
      </c>
      <c r="J39" s="19">
        <f>SUM(J33:J38)+J31</f>
        <v>31</v>
      </c>
      <c r="K39" s="18">
        <f aca="true" t="shared" si="10" ref="K39:V39">SUM(K34:K38)+K31</f>
        <v>8</v>
      </c>
      <c r="L39" s="18">
        <f t="shared" si="10"/>
        <v>15</v>
      </c>
      <c r="M39" s="18">
        <f t="shared" si="10"/>
        <v>0</v>
      </c>
      <c r="N39" s="19">
        <f t="shared" si="10"/>
        <v>31</v>
      </c>
      <c r="O39" s="18">
        <f t="shared" si="10"/>
        <v>9</v>
      </c>
      <c r="P39" s="18">
        <f t="shared" si="10"/>
        <v>15</v>
      </c>
      <c r="Q39" s="18">
        <f t="shared" si="10"/>
        <v>0</v>
      </c>
      <c r="R39" s="19">
        <f t="shared" si="10"/>
        <v>28</v>
      </c>
      <c r="S39" s="18">
        <f t="shared" si="10"/>
        <v>9</v>
      </c>
      <c r="T39" s="18">
        <f t="shared" si="10"/>
        <v>18</v>
      </c>
      <c r="U39" s="18">
        <f t="shared" si="10"/>
        <v>0</v>
      </c>
      <c r="V39" s="19">
        <f t="shared" si="10"/>
        <v>30</v>
      </c>
    </row>
    <row r="40" spans="2:5" ht="12.75">
      <c r="B40" s="4">
        <f>+B31+B39</f>
        <v>1470</v>
      </c>
      <c r="C40" s="4">
        <f>+C31+C39</f>
        <v>570</v>
      </c>
      <c r="D40" s="4">
        <f>+D31+D39</f>
        <v>900</v>
      </c>
      <c r="E40" s="4">
        <f>+E31+E39</f>
        <v>120</v>
      </c>
    </row>
    <row r="41" ht="12.75">
      <c r="E41" s="20"/>
    </row>
    <row r="42" spans="2:5" ht="12.75">
      <c r="B42" s="21">
        <f>SUM(C42:D42)</f>
        <v>1</v>
      </c>
      <c r="C42" s="21">
        <f>+C40/B40</f>
        <v>0.3877551020408163</v>
      </c>
      <c r="D42" s="21">
        <f>+D40/B40</f>
        <v>0.6122448979591837</v>
      </c>
      <c r="E42" s="20"/>
    </row>
    <row r="43" ht="12.75">
      <c r="E43" s="20"/>
    </row>
    <row r="44" ht="12.75">
      <c r="B44" s="22" t="s">
        <v>28</v>
      </c>
    </row>
    <row r="45" ht="12.75">
      <c r="B45" s="6" t="s">
        <v>29</v>
      </c>
    </row>
    <row r="46" ht="12.75">
      <c r="B46" s="6" t="s">
        <v>30</v>
      </c>
    </row>
    <row r="47" ht="12.75">
      <c r="B47" s="6" t="s">
        <v>15</v>
      </c>
    </row>
  </sheetData>
  <sheetProtection/>
  <mergeCells count="21">
    <mergeCell ref="G3:N3"/>
    <mergeCell ref="K5:N5"/>
    <mergeCell ref="A14:D14"/>
    <mergeCell ref="A32:D32"/>
    <mergeCell ref="G4:J4"/>
    <mergeCell ref="K4:N4"/>
    <mergeCell ref="O4:R4"/>
    <mergeCell ref="C3:C6"/>
    <mergeCell ref="D3:D6"/>
    <mergeCell ref="E3:E6"/>
    <mergeCell ref="A7:D7"/>
    <mergeCell ref="S5:V5"/>
    <mergeCell ref="B1:E2"/>
    <mergeCell ref="F1:F6"/>
    <mergeCell ref="G1:V2"/>
    <mergeCell ref="B3:B6"/>
    <mergeCell ref="A1:A6"/>
    <mergeCell ref="O5:R5"/>
    <mergeCell ref="O3:V3"/>
    <mergeCell ref="S4:V4"/>
    <mergeCell ref="G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Debreceni Egyetem GTK</dc:creator>
  <cp:keywords/>
  <dc:description/>
  <cp:lastModifiedBy>user</cp:lastModifiedBy>
  <cp:lastPrinted>2022-07-06T10:35:40Z</cp:lastPrinted>
  <dcterms:created xsi:type="dcterms:W3CDTF">2004-07-21T14:12:46Z</dcterms:created>
  <dcterms:modified xsi:type="dcterms:W3CDTF">2022-07-06T12:21:36Z</dcterms:modified>
  <cp:category/>
  <cp:version/>
  <cp:contentType/>
  <cp:contentStatus/>
</cp:coreProperties>
</file>