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K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D77" i="1"/>
  <c r="C77" i="1"/>
  <c r="B77" i="1" s="1"/>
  <c r="E76" i="1"/>
  <c r="D76" i="1"/>
  <c r="C76" i="1"/>
  <c r="B76" i="1" s="1"/>
  <c r="E75" i="1"/>
  <c r="D75" i="1"/>
  <c r="C75" i="1"/>
  <c r="B75" i="1" s="1"/>
  <c r="E74" i="1"/>
  <c r="D74" i="1"/>
  <c r="C74" i="1"/>
  <c r="B74" i="1" s="1"/>
  <c r="D73" i="1"/>
  <c r="C73" i="1"/>
  <c r="B73" i="1"/>
  <c r="E72" i="1"/>
  <c r="D72" i="1"/>
  <c r="C72" i="1"/>
  <c r="B72" i="1"/>
  <c r="E71" i="1"/>
  <c r="D71" i="1"/>
  <c r="C71" i="1"/>
  <c r="B71" i="1"/>
  <c r="E70" i="1"/>
  <c r="E78" i="1" s="1"/>
  <c r="D70" i="1"/>
  <c r="D78" i="1" s="1"/>
  <c r="C70" i="1"/>
  <c r="C78" i="1" s="1"/>
  <c r="B70" i="1"/>
  <c r="AH67" i="1"/>
  <c r="AH78" i="1" s="1"/>
  <c r="AG67" i="1"/>
  <c r="AG78" i="1" s="1"/>
  <c r="AF67" i="1"/>
  <c r="AF78" i="1" s="1"/>
  <c r="AE67" i="1"/>
  <c r="AE78" i="1" s="1"/>
  <c r="AD67" i="1"/>
  <c r="AD78" i="1" s="1"/>
  <c r="AC67" i="1"/>
  <c r="AC78" i="1" s="1"/>
  <c r="AB67" i="1"/>
  <c r="AB78" i="1" s="1"/>
  <c r="AA67" i="1"/>
  <c r="AA78" i="1" s="1"/>
  <c r="Z67" i="1"/>
  <c r="Z78" i="1" s="1"/>
  <c r="Y67" i="1"/>
  <c r="Y78" i="1" s="1"/>
  <c r="X67" i="1"/>
  <c r="X78" i="1" s="1"/>
  <c r="W67" i="1"/>
  <c r="W78" i="1" s="1"/>
  <c r="V67" i="1"/>
  <c r="V78" i="1" s="1"/>
  <c r="U67" i="1"/>
  <c r="U78" i="1" s="1"/>
  <c r="T67" i="1"/>
  <c r="T78" i="1" s="1"/>
  <c r="S67" i="1"/>
  <c r="S78" i="1" s="1"/>
  <c r="R67" i="1"/>
  <c r="R78" i="1" s="1"/>
  <c r="Q67" i="1"/>
  <c r="Q78" i="1" s="1"/>
  <c r="P67" i="1"/>
  <c r="P78" i="1" s="1"/>
  <c r="O67" i="1"/>
  <c r="O78" i="1" s="1"/>
  <c r="N67" i="1"/>
  <c r="N78" i="1" s="1"/>
  <c r="M67" i="1"/>
  <c r="M78" i="1" s="1"/>
  <c r="L67" i="1"/>
  <c r="L78" i="1" s="1"/>
  <c r="K67" i="1"/>
  <c r="K78" i="1" s="1"/>
  <c r="J67" i="1"/>
  <c r="J78" i="1" s="1"/>
  <c r="I67" i="1"/>
  <c r="I78" i="1" s="1"/>
  <c r="H67" i="1"/>
  <c r="H78" i="1" s="1"/>
  <c r="G67" i="1"/>
  <c r="G78" i="1" s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 s="1"/>
  <c r="E61" i="1"/>
  <c r="D61" i="1"/>
  <c r="C61" i="1"/>
  <c r="B61" i="1" s="1"/>
  <c r="E60" i="1"/>
  <c r="D60" i="1"/>
  <c r="C60" i="1"/>
  <c r="B60" i="1" s="1"/>
  <c r="E59" i="1"/>
  <c r="D59" i="1"/>
  <c r="C59" i="1"/>
  <c r="B59" i="1" s="1"/>
  <c r="E58" i="1"/>
  <c r="E57" i="1" s="1"/>
  <c r="D58" i="1"/>
  <c r="C58" i="1"/>
  <c r="B58" i="1" s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E46" i="1"/>
  <c r="D46" i="1"/>
  <c r="C46" i="1"/>
  <c r="B46" i="1" s="1"/>
  <c r="E45" i="1"/>
  <c r="D45" i="1"/>
  <c r="C45" i="1"/>
  <c r="B45" i="1" s="1"/>
  <c r="E44" i="1"/>
  <c r="D44" i="1"/>
  <c r="C44" i="1"/>
  <c r="B44" i="1" s="1"/>
  <c r="E43" i="1"/>
  <c r="D43" i="1"/>
  <c r="C43" i="1"/>
  <c r="B43" i="1" s="1"/>
  <c r="E42" i="1"/>
  <c r="D42" i="1"/>
  <c r="C42" i="1"/>
  <c r="B42" i="1" s="1"/>
  <c r="E41" i="1"/>
  <c r="D41" i="1"/>
  <c r="C41" i="1"/>
  <c r="B41" i="1" s="1"/>
  <c r="E40" i="1"/>
  <c r="D40" i="1"/>
  <c r="C40" i="1"/>
  <c r="B40" i="1" s="1"/>
  <c r="E39" i="1"/>
  <c r="D39" i="1"/>
  <c r="C39" i="1"/>
  <c r="B39" i="1" s="1"/>
  <c r="E38" i="1"/>
  <c r="D38" i="1"/>
  <c r="C38" i="1"/>
  <c r="B38" i="1" s="1"/>
  <c r="E37" i="1"/>
  <c r="D37" i="1"/>
  <c r="C37" i="1"/>
  <c r="B37" i="1" s="1"/>
  <c r="E36" i="1"/>
  <c r="D36" i="1"/>
  <c r="C36" i="1"/>
  <c r="B36" i="1" s="1"/>
  <c r="E35" i="1"/>
  <c r="E34" i="1"/>
  <c r="D34" i="1"/>
  <c r="B34" i="1" s="1"/>
  <c r="C34" i="1"/>
  <c r="E33" i="1"/>
  <c r="D33" i="1"/>
  <c r="B33" i="1" s="1"/>
  <c r="C33" i="1"/>
  <c r="E32" i="1"/>
  <c r="D32" i="1"/>
  <c r="B32" i="1" s="1"/>
  <c r="C32" i="1"/>
  <c r="E31" i="1"/>
  <c r="D31" i="1"/>
  <c r="B31" i="1" s="1"/>
  <c r="C31" i="1"/>
  <c r="E30" i="1"/>
  <c r="D30" i="1"/>
  <c r="B30" i="1" s="1"/>
  <c r="C30" i="1"/>
  <c r="E29" i="1"/>
  <c r="E28" i="1"/>
  <c r="D28" i="1"/>
  <c r="C28" i="1"/>
  <c r="B28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E24" i="1"/>
  <c r="D24" i="1"/>
  <c r="C24" i="1"/>
  <c r="B24" i="1" s="1"/>
  <c r="E23" i="1"/>
  <c r="D23" i="1"/>
  <c r="C23" i="1"/>
  <c r="B23" i="1" s="1"/>
  <c r="E22" i="1"/>
  <c r="D22" i="1"/>
  <c r="C22" i="1"/>
  <c r="B22" i="1" s="1"/>
  <c r="E21" i="1"/>
  <c r="D21" i="1"/>
  <c r="C21" i="1"/>
  <c r="B21" i="1" s="1"/>
  <c r="E20" i="1"/>
  <c r="D20" i="1"/>
  <c r="C20" i="1"/>
  <c r="B20" i="1" s="1"/>
  <c r="E19" i="1"/>
  <c r="D19" i="1"/>
  <c r="C19" i="1"/>
  <c r="B19" i="1" s="1"/>
  <c r="E18" i="1"/>
  <c r="D18" i="1"/>
  <c r="C18" i="1"/>
  <c r="B18" i="1" s="1"/>
  <c r="E17" i="1"/>
  <c r="E7" i="1" s="1"/>
  <c r="E67" i="1" s="1"/>
  <c r="D17" i="1"/>
  <c r="C17" i="1"/>
  <c r="B17" i="1" s="1"/>
  <c r="D16" i="1"/>
  <c r="B16" i="1" s="1"/>
  <c r="C16" i="1"/>
  <c r="E15" i="1"/>
  <c r="D15" i="1"/>
  <c r="B15" i="1" s="1"/>
  <c r="C15" i="1"/>
  <c r="E14" i="1"/>
  <c r="D14" i="1"/>
  <c r="B14" i="1" s="1"/>
  <c r="C14" i="1"/>
  <c r="E13" i="1"/>
  <c r="D13" i="1"/>
  <c r="B13" i="1" s="1"/>
  <c r="C13" i="1"/>
  <c r="E12" i="1"/>
  <c r="D12" i="1"/>
  <c r="B12" i="1" s="1"/>
  <c r="C12" i="1"/>
  <c r="E11" i="1"/>
  <c r="D11" i="1"/>
  <c r="B11" i="1" s="1"/>
  <c r="C11" i="1"/>
  <c r="E10" i="1"/>
  <c r="D10" i="1"/>
  <c r="B10" i="1" s="1"/>
  <c r="C10" i="1"/>
  <c r="E9" i="1"/>
  <c r="D9" i="1"/>
  <c r="B9" i="1" s="1"/>
  <c r="C9" i="1"/>
  <c r="E8" i="1"/>
  <c r="D8" i="1"/>
  <c r="D67" i="1" s="1"/>
  <c r="C8" i="1"/>
  <c r="C67" i="1" s="1"/>
  <c r="C79" i="1" s="1"/>
  <c r="E79" i="1" l="1"/>
  <c r="B78" i="1"/>
  <c r="D79" i="1"/>
  <c r="B8" i="1"/>
  <c r="B67" i="1" s="1"/>
  <c r="B79" i="1" l="1"/>
  <c r="C81" i="1" s="1"/>
  <c r="D81" i="1" l="1"/>
  <c r="B81" i="1" s="1"/>
</calcChain>
</file>

<file path=xl/sharedStrings.xml><?xml version="1.0" encoding="utf-8"?>
<sst xmlns="http://schemas.openxmlformats.org/spreadsheetml/2006/main" count="186" uniqueCount="94">
  <si>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</si>
  <si>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</si>
  <si>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</si>
  <si>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</si>
  <si>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</si>
  <si>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</si>
  <si>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</si>
  <si>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</si>
  <si>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</si>
  <si>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</si>
  <si>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</si>
  <si>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</si>
  <si>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</si>
  <si>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</si>
  <si>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</si>
  <si>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</si>
  <si>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</si>
  <si>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Bevezetés a közgazdaságtanba</t>
  </si>
  <si>
    <t>K</t>
  </si>
  <si>
    <t>Gazdasági matematika I.</t>
  </si>
  <si>
    <t>G</t>
  </si>
  <si>
    <t>Marketing alapjai</t>
  </si>
  <si>
    <t>Számvitel</t>
  </si>
  <si>
    <t>Proszeminárium</t>
  </si>
  <si>
    <t>Gazdasági matematika II.</t>
  </si>
  <si>
    <t>Üzleti informatika</t>
  </si>
  <si>
    <t>Mikroökonómia</t>
  </si>
  <si>
    <t>Bevezetés a közgazdaságtanba, Gazdasági matematika I.</t>
  </si>
  <si>
    <t>Vállalatgazdaságtan</t>
  </si>
  <si>
    <t>Pénzügytan</t>
  </si>
  <si>
    <t xml:space="preserve">Üzleti szaknyelv I. </t>
  </si>
  <si>
    <t>Statisztika I.</t>
  </si>
  <si>
    <t>Menedzsment</t>
  </si>
  <si>
    <t>Makroökonómia</t>
  </si>
  <si>
    <t>Értékteremtő folyamatok menedzsmentje</t>
  </si>
  <si>
    <t xml:space="preserve">Üzleti szaknyelv II. </t>
  </si>
  <si>
    <t>Statisztika II.</t>
  </si>
  <si>
    <t>Statisztika I., Gazdasági matematika II.</t>
  </si>
  <si>
    <t>Környezetgazdaságtan</t>
  </si>
  <si>
    <t>Nemzetközi közgazdaságtan</t>
  </si>
  <si>
    <t>Mikroökonómia, Makroökonómia</t>
  </si>
  <si>
    <t>Gazdasági közjog</t>
  </si>
  <si>
    <t>Üzleti tervezés</t>
  </si>
  <si>
    <t>Társadalomtudományi alapismeretek</t>
  </si>
  <si>
    <t>Gazdasági magánjog</t>
  </si>
  <si>
    <t>EU ismeretek</t>
  </si>
  <si>
    <t>Filozófia</t>
  </si>
  <si>
    <t>Szociológia</t>
  </si>
  <si>
    <t>Világgazdaságtan</t>
  </si>
  <si>
    <t>Kereskedelmi és marketing szakmai ismeretek</t>
  </si>
  <si>
    <t>Kereskedelmi áruismeret</t>
  </si>
  <si>
    <t>Marketing menedzsment</t>
  </si>
  <si>
    <t>Vállalati pénzügyek</t>
  </si>
  <si>
    <t>Marketingtervezés és -elemzés</t>
  </si>
  <si>
    <t>Marketingkutatás</t>
  </si>
  <si>
    <t>Marketingkommunikáció</t>
  </si>
  <si>
    <t>A külkereskedelem technikája</t>
  </si>
  <si>
    <t>Szervezeti magatartás</t>
  </si>
  <si>
    <t>Gazdasági elemzés</t>
  </si>
  <si>
    <t>Vállalatirányítási rendszerek</t>
  </si>
  <si>
    <t>Médiagazdaságtan</t>
  </si>
  <si>
    <t>Marketing stratégiák specializáció</t>
  </si>
  <si>
    <t>Termék- és márkamenedzsment</t>
  </si>
  <si>
    <t>Árpolitika a marketingben</t>
  </si>
  <si>
    <t>Fogyasztói magatartás</t>
  </si>
  <si>
    <t>Szolgáltatásmarketing</t>
  </si>
  <si>
    <t>Marketingcsatorna tervezése és elemzése</t>
  </si>
  <si>
    <t>Nemzetközi marketing</t>
  </si>
  <si>
    <t>Reklám és reklámtervezés</t>
  </si>
  <si>
    <t>Nonprofit és kisvállalati marketing</t>
  </si>
  <si>
    <t>Online marketing</t>
  </si>
  <si>
    <t>Kereskedelmi stratégiák specializáció</t>
  </si>
  <si>
    <t>Nemzetközi kereskedelempolitika</t>
  </si>
  <si>
    <t>Nemzetközi üzleti ismeretek</t>
  </si>
  <si>
    <t>Marketinglogisztika</t>
  </si>
  <si>
    <t>Kereskedelmi ügyletek, vámismeret</t>
  </si>
  <si>
    <t>Kiskereskedelmi marketing</t>
  </si>
  <si>
    <t>E-kereskedelem</t>
  </si>
  <si>
    <t>Kereskedelmi és szolgáltató vállalatok gazdaságtana</t>
  </si>
  <si>
    <t>Kereskedelmi vállalati stratégiák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</si>
  <si>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</si>
  <si>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</si>
  <si>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</si>
  <si>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</si>
  <si>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</si>
  <si>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</si>
  <si>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</si>
  <si>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</si>
  <si>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Szakdolgozat 3</t>
  </si>
  <si>
    <t>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</si>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</sst>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abSelected="1" topLeftCell="A46" zoomScaleNormal="100" workbookViewId="0">
      <selection activeCell="A50" sqref="A50"/>
    </sheetView>
  </sheetViews>
  <sheetFormatPr defaultColWidth="8.85546875" defaultRowHeight="12.75" x14ac:dyDescent="0.2"/>
  <cols>
    <col min="1" max="1" width="43.28515625" style="39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23.7109375" style="40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8554687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24" width="3.85546875" style="4" customWidth="1"/>
    <col min="25" max="25" width="4" style="4" customWidth="1"/>
    <col min="26" max="26" width="5.140625" style="4" customWidth="1"/>
    <col min="27" max="29" width="3.85546875" style="4" customWidth="1"/>
    <col min="30" max="30" width="5.140625" style="4" customWidth="1"/>
    <col min="31" max="31" width="2.7109375" style="4" customWidth="1"/>
    <col min="32" max="32" width="2.85546875" style="4" customWidth="1"/>
    <col min="33" max="33" width="4" style="4" customWidth="1"/>
    <col min="34" max="34" width="5.140625" style="4" customWidth="1"/>
    <col min="35" max="16384" width="8.85546875" style="4"/>
  </cols>
  <sheetData>
    <row r="1" spans="1:34" ht="12.75" customHeight="1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2.75" customHeight="1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  <c r="W3" s="1" t="s">
        <v>10</v>
      </c>
      <c r="X3" s="1"/>
      <c r="Y3" s="1"/>
      <c r="Z3" s="1"/>
      <c r="AA3" s="1"/>
      <c r="AB3" s="1"/>
      <c r="AC3" s="1"/>
      <c r="AD3" s="1"/>
      <c r="AE3" s="1" t="s">
        <v>11</v>
      </c>
      <c r="AF3" s="1"/>
      <c r="AG3" s="1"/>
      <c r="AH3" s="1"/>
    </row>
    <row r="4" spans="1:34" ht="12.75" customHeight="1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  <c r="W4" s="1">
        <v>5</v>
      </c>
      <c r="X4" s="1"/>
      <c r="Y4" s="1"/>
      <c r="Z4" s="1"/>
      <c r="AA4" s="1">
        <v>6</v>
      </c>
      <c r="AB4" s="1"/>
      <c r="AC4" s="1"/>
      <c r="AD4" s="1"/>
      <c r="AE4" s="1">
        <v>7</v>
      </c>
      <c r="AF4" s="1"/>
      <c r="AG4" s="1"/>
      <c r="AH4" s="1"/>
    </row>
    <row r="5" spans="1:34" ht="12.75" customHeight="1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  <c r="W5" s="1">
        <v>15</v>
      </c>
      <c r="X5" s="1"/>
      <c r="Y5" s="1"/>
      <c r="Z5" s="1"/>
      <c r="AA5" s="1">
        <v>15</v>
      </c>
      <c r="AB5" s="1"/>
      <c r="AC5" s="1"/>
      <c r="AD5" s="1"/>
      <c r="AE5" s="1">
        <v>15</v>
      </c>
      <c r="AF5" s="1"/>
      <c r="AG5" s="1"/>
      <c r="AH5" s="1"/>
    </row>
    <row r="6" spans="1:34" ht="27" customHeight="1" x14ac:dyDescent="0.2">
      <c r="A6" s="1"/>
      <c r="B6" s="5"/>
      <c r="C6" s="5"/>
      <c r="D6" s="5"/>
      <c r="E6" s="6"/>
      <c r="F6" s="2"/>
      <c r="G6" s="7" t="s">
        <v>12</v>
      </c>
      <c r="H6" s="7" t="s">
        <v>13</v>
      </c>
      <c r="I6" s="7" t="s">
        <v>14</v>
      </c>
      <c r="J6" s="7" t="s">
        <v>15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12</v>
      </c>
      <c r="P6" s="7" t="s">
        <v>13</v>
      </c>
      <c r="Q6" s="7" t="s">
        <v>14</v>
      </c>
      <c r="R6" s="7" t="s">
        <v>15</v>
      </c>
      <c r="S6" s="7" t="s">
        <v>12</v>
      </c>
      <c r="T6" s="7" t="s">
        <v>13</v>
      </c>
      <c r="U6" s="7" t="s">
        <v>14</v>
      </c>
      <c r="V6" s="7" t="s">
        <v>15</v>
      </c>
      <c r="W6" s="7" t="s">
        <v>12</v>
      </c>
      <c r="X6" s="7" t="s">
        <v>13</v>
      </c>
      <c r="Y6" s="7" t="s">
        <v>14</v>
      </c>
      <c r="Z6" s="7" t="s">
        <v>15</v>
      </c>
      <c r="AA6" s="7" t="s">
        <v>12</v>
      </c>
      <c r="AB6" s="7" t="s">
        <v>13</v>
      </c>
      <c r="AC6" s="7" t="s">
        <v>14</v>
      </c>
      <c r="AD6" s="7" t="s">
        <v>15</v>
      </c>
      <c r="AE6" s="7" t="s">
        <v>12</v>
      </c>
      <c r="AF6" s="7" t="s">
        <v>13</v>
      </c>
      <c r="AG6" s="7" t="s">
        <v>14</v>
      </c>
      <c r="AH6" s="7" t="s">
        <v>15</v>
      </c>
    </row>
    <row r="7" spans="1:34" x14ac:dyDescent="0.2">
      <c r="A7" s="8" t="s">
        <v>16</v>
      </c>
      <c r="B7" s="8"/>
      <c r="C7" s="8"/>
      <c r="D7" s="8"/>
      <c r="E7" s="9">
        <f>SUM(E8:E28)</f>
        <v>84</v>
      </c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11" t="s">
        <v>17</v>
      </c>
      <c r="B8" s="7">
        <f t="shared" ref="B8:B28" si="0">C8+D8</f>
        <v>30</v>
      </c>
      <c r="C8" s="7">
        <f t="shared" ref="C8:D28" si="1">(G8+K8+O8+S8+W8+AA8)*15</f>
        <v>30</v>
      </c>
      <c r="D8" s="7">
        <f t="shared" si="1"/>
        <v>0</v>
      </c>
      <c r="E8" s="12">
        <f t="shared" ref="E8:E28" si="2">+J8+N8+R8+V8+Z8+AD8+AH8</f>
        <v>3</v>
      </c>
      <c r="F8" s="7"/>
      <c r="G8" s="7">
        <v>2</v>
      </c>
      <c r="H8" s="7">
        <v>0</v>
      </c>
      <c r="I8" s="7" t="s">
        <v>18</v>
      </c>
      <c r="J8" s="7">
        <v>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11" t="s">
        <v>19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 t="shared" si="2"/>
        <v>5</v>
      </c>
      <c r="F9" s="7"/>
      <c r="G9" s="7">
        <v>2</v>
      </c>
      <c r="H9" s="7">
        <v>2</v>
      </c>
      <c r="I9" s="7" t="s">
        <v>20</v>
      </c>
      <c r="J9" s="7">
        <v>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2.75" customHeight="1" x14ac:dyDescent="0.2">
      <c r="A10" s="11" t="s">
        <v>21</v>
      </c>
      <c r="B10" s="7">
        <f t="shared" si="0"/>
        <v>45</v>
      </c>
      <c r="C10" s="7">
        <f t="shared" si="1"/>
        <v>30</v>
      </c>
      <c r="D10" s="7">
        <f t="shared" si="1"/>
        <v>15</v>
      </c>
      <c r="E10" s="12">
        <f t="shared" si="2"/>
        <v>4</v>
      </c>
      <c r="F10" s="7"/>
      <c r="G10" s="7">
        <v>2</v>
      </c>
      <c r="H10" s="7">
        <v>1</v>
      </c>
      <c r="I10" s="7" t="s">
        <v>18</v>
      </c>
      <c r="J10" s="7">
        <v>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2.75" customHeight="1" x14ac:dyDescent="0.2">
      <c r="A11" s="11" t="s">
        <v>22</v>
      </c>
      <c r="B11" s="7">
        <f t="shared" si="0"/>
        <v>60</v>
      </c>
      <c r="C11" s="7">
        <f t="shared" si="1"/>
        <v>30</v>
      </c>
      <c r="D11" s="7">
        <f t="shared" si="1"/>
        <v>30</v>
      </c>
      <c r="E11" s="12">
        <f t="shared" si="2"/>
        <v>5</v>
      </c>
      <c r="F11" s="7"/>
      <c r="G11" s="7">
        <v>2</v>
      </c>
      <c r="H11" s="7">
        <v>2</v>
      </c>
      <c r="I11" s="7" t="s">
        <v>18</v>
      </c>
      <c r="J11" s="7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">
      <c r="A12" s="11" t="s">
        <v>23</v>
      </c>
      <c r="B12" s="7">
        <f t="shared" si="0"/>
        <v>30</v>
      </c>
      <c r="C12" s="7">
        <f t="shared" si="1"/>
        <v>0</v>
      </c>
      <c r="D12" s="7">
        <f t="shared" si="1"/>
        <v>30</v>
      </c>
      <c r="E12" s="12">
        <f t="shared" si="2"/>
        <v>3</v>
      </c>
      <c r="F12" s="7"/>
      <c r="G12" s="7">
        <v>0</v>
      </c>
      <c r="H12" s="7">
        <v>2</v>
      </c>
      <c r="I12" s="7" t="s">
        <v>20</v>
      </c>
      <c r="J12" s="7">
        <v>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11" t="s">
        <v>24</v>
      </c>
      <c r="B13" s="7">
        <f t="shared" si="0"/>
        <v>60</v>
      </c>
      <c r="C13" s="7">
        <f t="shared" si="1"/>
        <v>30</v>
      </c>
      <c r="D13" s="7">
        <f t="shared" si="1"/>
        <v>30</v>
      </c>
      <c r="E13" s="12">
        <f t="shared" si="2"/>
        <v>5</v>
      </c>
      <c r="F13" s="13" t="s">
        <v>19</v>
      </c>
      <c r="G13" s="7"/>
      <c r="H13" s="7"/>
      <c r="I13" s="7"/>
      <c r="J13" s="7"/>
      <c r="K13" s="7">
        <v>2</v>
      </c>
      <c r="L13" s="7">
        <v>2</v>
      </c>
      <c r="M13" s="7" t="s">
        <v>18</v>
      </c>
      <c r="N13" s="7">
        <v>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">
      <c r="A14" s="11" t="s">
        <v>25</v>
      </c>
      <c r="B14" s="7">
        <f t="shared" si="0"/>
        <v>45</v>
      </c>
      <c r="C14" s="7">
        <f t="shared" si="1"/>
        <v>15</v>
      </c>
      <c r="D14" s="7">
        <f t="shared" si="1"/>
        <v>30</v>
      </c>
      <c r="E14" s="12">
        <f t="shared" si="2"/>
        <v>3</v>
      </c>
      <c r="F14" s="7"/>
      <c r="G14" s="7"/>
      <c r="H14" s="7"/>
      <c r="I14" s="7"/>
      <c r="J14" s="7"/>
      <c r="K14" s="7">
        <v>1</v>
      </c>
      <c r="L14" s="7">
        <v>2</v>
      </c>
      <c r="M14" s="7" t="s">
        <v>20</v>
      </c>
      <c r="N14" s="7">
        <v>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40.5" customHeight="1" x14ac:dyDescent="0.2">
      <c r="A15" s="11" t="s">
        <v>26</v>
      </c>
      <c r="B15" s="7">
        <f t="shared" si="0"/>
        <v>60</v>
      </c>
      <c r="C15" s="7">
        <f t="shared" si="1"/>
        <v>30</v>
      </c>
      <c r="D15" s="7">
        <f t="shared" si="1"/>
        <v>30</v>
      </c>
      <c r="E15" s="12">
        <f t="shared" si="2"/>
        <v>5</v>
      </c>
      <c r="F15" s="13" t="s">
        <v>27</v>
      </c>
      <c r="G15" s="7"/>
      <c r="H15" s="7"/>
      <c r="I15" s="7"/>
      <c r="J15" s="7"/>
      <c r="K15" s="7">
        <v>2</v>
      </c>
      <c r="L15" s="7">
        <v>2</v>
      </c>
      <c r="M15" s="7" t="s">
        <v>18</v>
      </c>
      <c r="N15" s="7">
        <v>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11" t="s">
        <v>28</v>
      </c>
      <c r="B16" s="7">
        <f t="shared" si="0"/>
        <v>60</v>
      </c>
      <c r="C16" s="7">
        <f t="shared" si="1"/>
        <v>30</v>
      </c>
      <c r="D16" s="7">
        <f t="shared" si="1"/>
        <v>30</v>
      </c>
      <c r="E16" s="12">
        <v>5</v>
      </c>
      <c r="F16" s="7"/>
      <c r="G16" s="7"/>
      <c r="H16" s="7"/>
      <c r="I16" s="7"/>
      <c r="J16" s="7"/>
      <c r="K16" s="7">
        <v>2</v>
      </c>
      <c r="L16" s="7">
        <v>2</v>
      </c>
      <c r="M16" s="7" t="s">
        <v>18</v>
      </c>
      <c r="N16" s="7">
        <v>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11" t="s">
        <v>29</v>
      </c>
      <c r="B17" s="7">
        <f t="shared" si="0"/>
        <v>60</v>
      </c>
      <c r="C17" s="7">
        <f t="shared" si="1"/>
        <v>30</v>
      </c>
      <c r="D17" s="7">
        <f t="shared" si="1"/>
        <v>30</v>
      </c>
      <c r="E17" s="12">
        <f t="shared" si="2"/>
        <v>4</v>
      </c>
      <c r="F17" s="7"/>
      <c r="G17" s="7"/>
      <c r="H17" s="7"/>
      <c r="I17" s="7"/>
      <c r="J17" s="7"/>
      <c r="K17" s="7">
        <v>2</v>
      </c>
      <c r="L17" s="7">
        <v>2</v>
      </c>
      <c r="M17" s="7" t="s">
        <v>20</v>
      </c>
      <c r="N17" s="7">
        <v>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11" t="s">
        <v>30</v>
      </c>
      <c r="B18" s="7">
        <f t="shared" si="0"/>
        <v>60</v>
      </c>
      <c r="C18" s="7">
        <f t="shared" si="1"/>
        <v>0</v>
      </c>
      <c r="D18" s="7">
        <f t="shared" si="1"/>
        <v>60</v>
      </c>
      <c r="E18" s="12">
        <f t="shared" si="2"/>
        <v>3</v>
      </c>
      <c r="F18" s="7"/>
      <c r="G18" s="7"/>
      <c r="H18" s="7"/>
      <c r="I18" s="7"/>
      <c r="J18" s="7"/>
      <c r="K18" s="7">
        <v>0</v>
      </c>
      <c r="L18" s="7">
        <v>4</v>
      </c>
      <c r="M18" s="7" t="s">
        <v>20</v>
      </c>
      <c r="N18" s="7">
        <v>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11" t="s">
        <v>31</v>
      </c>
      <c r="B19" s="7">
        <f t="shared" si="0"/>
        <v>60</v>
      </c>
      <c r="C19" s="7">
        <f t="shared" si="1"/>
        <v>30</v>
      </c>
      <c r="D19" s="7">
        <f t="shared" si="1"/>
        <v>30</v>
      </c>
      <c r="E19" s="12">
        <f t="shared" si="2"/>
        <v>5</v>
      </c>
      <c r="F19" s="13" t="s">
        <v>19</v>
      </c>
      <c r="G19" s="7"/>
      <c r="H19" s="7"/>
      <c r="I19" s="7"/>
      <c r="J19" s="7"/>
      <c r="K19" s="7"/>
      <c r="L19" s="7"/>
      <c r="M19" s="7"/>
      <c r="N19" s="7"/>
      <c r="O19" s="7">
        <v>2</v>
      </c>
      <c r="P19" s="7">
        <v>2</v>
      </c>
      <c r="Q19" s="7" t="s">
        <v>20</v>
      </c>
      <c r="R19" s="7">
        <v>5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11" t="s">
        <v>32</v>
      </c>
      <c r="B20" s="7">
        <f t="shared" si="0"/>
        <v>45</v>
      </c>
      <c r="C20" s="7">
        <f t="shared" si="1"/>
        <v>30</v>
      </c>
      <c r="D20" s="7">
        <f t="shared" si="1"/>
        <v>15</v>
      </c>
      <c r="E20" s="12">
        <f t="shared" si="2"/>
        <v>3</v>
      </c>
      <c r="F20" s="7"/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1</v>
      </c>
      <c r="Q20" s="7" t="s">
        <v>18</v>
      </c>
      <c r="R20" s="7">
        <v>3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38.25" x14ac:dyDescent="0.2">
      <c r="A21" s="11" t="s">
        <v>33</v>
      </c>
      <c r="B21" s="7">
        <f t="shared" si="0"/>
        <v>60</v>
      </c>
      <c r="C21" s="7">
        <f t="shared" si="1"/>
        <v>30</v>
      </c>
      <c r="D21" s="7">
        <f t="shared" si="1"/>
        <v>30</v>
      </c>
      <c r="E21" s="12">
        <f t="shared" si="2"/>
        <v>5</v>
      </c>
      <c r="F21" s="13" t="s">
        <v>27</v>
      </c>
      <c r="G21" s="7"/>
      <c r="H21" s="7"/>
      <c r="I21" s="7"/>
      <c r="J21" s="7"/>
      <c r="K21" s="7"/>
      <c r="L21" s="7"/>
      <c r="M21" s="7"/>
      <c r="N21" s="7"/>
      <c r="O21" s="7">
        <v>2</v>
      </c>
      <c r="P21" s="7">
        <v>2</v>
      </c>
      <c r="Q21" s="7" t="s">
        <v>18</v>
      </c>
      <c r="R21" s="7">
        <v>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11" t="s">
        <v>34</v>
      </c>
      <c r="B22" s="7">
        <f t="shared" si="0"/>
        <v>60</v>
      </c>
      <c r="C22" s="7">
        <f t="shared" si="1"/>
        <v>30</v>
      </c>
      <c r="D22" s="7">
        <f t="shared" si="1"/>
        <v>30</v>
      </c>
      <c r="E22" s="12">
        <f t="shared" si="2"/>
        <v>4</v>
      </c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7">
        <v>2</v>
      </c>
      <c r="Q22" s="7" t="s">
        <v>18</v>
      </c>
      <c r="R22" s="7">
        <v>4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11" t="s">
        <v>35</v>
      </c>
      <c r="B23" s="7">
        <f t="shared" si="0"/>
        <v>60</v>
      </c>
      <c r="C23" s="7">
        <f t="shared" si="1"/>
        <v>0</v>
      </c>
      <c r="D23" s="7">
        <f t="shared" si="1"/>
        <v>60</v>
      </c>
      <c r="E23" s="12">
        <f t="shared" si="2"/>
        <v>3</v>
      </c>
      <c r="F23" s="7"/>
      <c r="G23" s="7"/>
      <c r="H23" s="7"/>
      <c r="I23" s="7"/>
      <c r="J23" s="7"/>
      <c r="K23" s="7"/>
      <c r="L23" s="7"/>
      <c r="M23" s="7"/>
      <c r="N23" s="7"/>
      <c r="O23" s="7">
        <v>0</v>
      </c>
      <c r="P23" s="7">
        <v>4</v>
      </c>
      <c r="Q23" s="7" t="s">
        <v>18</v>
      </c>
      <c r="R23" s="7">
        <v>3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5.5" x14ac:dyDescent="0.2">
      <c r="A24" s="11" t="s">
        <v>36</v>
      </c>
      <c r="B24" s="7">
        <f t="shared" si="0"/>
        <v>60</v>
      </c>
      <c r="C24" s="7">
        <f t="shared" si="1"/>
        <v>30</v>
      </c>
      <c r="D24" s="7">
        <f t="shared" si="1"/>
        <v>30</v>
      </c>
      <c r="E24" s="12">
        <f t="shared" si="2"/>
        <v>5</v>
      </c>
      <c r="F24" s="13" t="s">
        <v>37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2</v>
      </c>
      <c r="T24" s="7">
        <v>2</v>
      </c>
      <c r="U24" s="7" t="s">
        <v>18</v>
      </c>
      <c r="V24" s="7">
        <v>5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11" t="s">
        <v>38</v>
      </c>
      <c r="B25" s="7">
        <f t="shared" si="0"/>
        <v>30</v>
      </c>
      <c r="C25" s="7">
        <f t="shared" si="1"/>
        <v>30</v>
      </c>
      <c r="D25" s="7">
        <f t="shared" si="1"/>
        <v>0</v>
      </c>
      <c r="E25" s="12">
        <f t="shared" si="2"/>
        <v>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2</v>
      </c>
      <c r="T25" s="7">
        <v>0</v>
      </c>
      <c r="U25" s="7" t="s">
        <v>18</v>
      </c>
      <c r="V25" s="7">
        <v>3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5.5" x14ac:dyDescent="0.2">
      <c r="A26" s="11" t="s">
        <v>39</v>
      </c>
      <c r="B26" s="7">
        <f t="shared" si="0"/>
        <v>45</v>
      </c>
      <c r="C26" s="7">
        <f t="shared" si="1"/>
        <v>30</v>
      </c>
      <c r="D26" s="7">
        <f t="shared" si="1"/>
        <v>15</v>
      </c>
      <c r="E26" s="12">
        <f t="shared" si="2"/>
        <v>4</v>
      </c>
      <c r="F26" s="13" t="s">
        <v>40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2</v>
      </c>
      <c r="T26" s="7">
        <v>1</v>
      </c>
      <c r="U26" s="7" t="s">
        <v>18</v>
      </c>
      <c r="V26" s="7">
        <v>4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11" t="s">
        <v>41</v>
      </c>
      <c r="B27" s="7">
        <f t="shared" si="0"/>
        <v>30</v>
      </c>
      <c r="C27" s="7">
        <f t="shared" si="1"/>
        <v>30</v>
      </c>
      <c r="D27" s="7">
        <f t="shared" si="1"/>
        <v>0</v>
      </c>
      <c r="E27" s="12">
        <f t="shared" si="2"/>
        <v>3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>
        <v>2</v>
      </c>
      <c r="X27" s="7">
        <v>0</v>
      </c>
      <c r="Y27" s="7" t="s">
        <v>18</v>
      </c>
      <c r="Z27" s="7">
        <v>3</v>
      </c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11" t="s">
        <v>42</v>
      </c>
      <c r="B28" s="7">
        <f t="shared" si="0"/>
        <v>30</v>
      </c>
      <c r="C28" s="7">
        <f t="shared" si="1"/>
        <v>0</v>
      </c>
      <c r="D28" s="7">
        <f t="shared" si="1"/>
        <v>30</v>
      </c>
      <c r="E28" s="12">
        <f t="shared" si="2"/>
        <v>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0</v>
      </c>
      <c r="AB28" s="7">
        <v>2</v>
      </c>
      <c r="AC28" s="7" t="s">
        <v>20</v>
      </c>
      <c r="AD28" s="7">
        <v>4</v>
      </c>
      <c r="AE28" s="7"/>
      <c r="AF28" s="7"/>
      <c r="AG28" s="7"/>
      <c r="AH28" s="7"/>
    </row>
    <row r="29" spans="1:34" ht="15.75" x14ac:dyDescent="0.25">
      <c r="A29" s="14" t="s">
        <v>43</v>
      </c>
      <c r="B29" s="14"/>
      <c r="C29" s="14"/>
      <c r="D29" s="14"/>
      <c r="E29" s="15">
        <f>SUM(E30:E34)</f>
        <v>15</v>
      </c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11" t="s">
        <v>44</v>
      </c>
      <c r="B30" s="7">
        <f>SUM(C30:D30)</f>
        <v>30</v>
      </c>
      <c r="C30" s="7">
        <f t="shared" ref="C30:D34" si="3">(G30+K30+O30+S30+W30+AA30)*15</f>
        <v>30</v>
      </c>
      <c r="D30" s="7">
        <f t="shared" si="3"/>
        <v>0</v>
      </c>
      <c r="E30" s="12">
        <f>+J30+N30+R30+V30+Z30+AD30+AH31</f>
        <v>3</v>
      </c>
      <c r="F30" s="13"/>
      <c r="G30" s="7">
        <v>2</v>
      </c>
      <c r="H30" s="7">
        <v>0</v>
      </c>
      <c r="I30" s="7" t="s">
        <v>18</v>
      </c>
      <c r="J30" s="7">
        <v>3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11" t="s">
        <v>45</v>
      </c>
      <c r="B31" s="7">
        <f>SUM(C31:D31)</f>
        <v>30</v>
      </c>
      <c r="C31" s="7">
        <f t="shared" si="3"/>
        <v>30</v>
      </c>
      <c r="D31" s="7">
        <f t="shared" si="3"/>
        <v>0</v>
      </c>
      <c r="E31" s="12">
        <f>+J31+N31+R31+V31+Z31+AD31+AH33</f>
        <v>3</v>
      </c>
      <c r="F31" s="13"/>
      <c r="G31" s="7">
        <v>2</v>
      </c>
      <c r="H31" s="7">
        <v>0</v>
      </c>
      <c r="I31" s="7" t="s">
        <v>18</v>
      </c>
      <c r="J31" s="7">
        <v>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16" t="s">
        <v>46</v>
      </c>
      <c r="B32" s="7">
        <f>SUM(C32:D32)</f>
        <v>30</v>
      </c>
      <c r="C32" s="7">
        <f t="shared" si="3"/>
        <v>30</v>
      </c>
      <c r="D32" s="7">
        <f t="shared" si="3"/>
        <v>0</v>
      </c>
      <c r="E32" s="12">
        <f>+J32+N32+R32+V32+Z32+AD32+AH34</f>
        <v>3</v>
      </c>
      <c r="F32" s="13"/>
      <c r="G32" s="7">
        <v>2</v>
      </c>
      <c r="H32" s="7">
        <v>0</v>
      </c>
      <c r="I32" s="7" t="s">
        <v>18</v>
      </c>
      <c r="J32" s="7">
        <v>3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16" t="s">
        <v>47</v>
      </c>
      <c r="B33" s="7">
        <f>SUM(C33:D33)</f>
        <v>30</v>
      </c>
      <c r="C33" s="7">
        <f t="shared" si="3"/>
        <v>30</v>
      </c>
      <c r="D33" s="7">
        <f t="shared" si="3"/>
        <v>0</v>
      </c>
      <c r="E33" s="12">
        <f>+J33+N33+R33+V33+Z33+AD33+AH34</f>
        <v>3</v>
      </c>
      <c r="F33" s="13"/>
      <c r="G33" s="7">
        <v>2</v>
      </c>
      <c r="H33" s="7">
        <v>0</v>
      </c>
      <c r="I33" s="7" t="s">
        <v>18</v>
      </c>
      <c r="J33" s="7">
        <v>3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2">
      <c r="A34" s="16" t="s">
        <v>48</v>
      </c>
      <c r="B34" s="7">
        <f>SUM(C34:D34)</f>
        <v>45</v>
      </c>
      <c r="C34" s="7">
        <f t="shared" si="3"/>
        <v>30</v>
      </c>
      <c r="D34" s="7">
        <f t="shared" si="3"/>
        <v>15</v>
      </c>
      <c r="E34" s="12">
        <f>+J34+N34+R34+V34+Z34+AD34+AH34</f>
        <v>3</v>
      </c>
      <c r="F34" s="1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>
        <v>2</v>
      </c>
      <c r="X34" s="7">
        <v>1</v>
      </c>
      <c r="Y34" s="7" t="s">
        <v>18</v>
      </c>
      <c r="Z34" s="7">
        <v>3</v>
      </c>
      <c r="AA34" s="7"/>
      <c r="AB34" s="7"/>
      <c r="AC34" s="7"/>
      <c r="AD34" s="7"/>
      <c r="AE34" s="7"/>
      <c r="AF34" s="7"/>
      <c r="AG34" s="7"/>
      <c r="AH34" s="7"/>
    </row>
    <row r="35" spans="1:34" ht="15.75" x14ac:dyDescent="0.25">
      <c r="A35" s="17" t="s">
        <v>49</v>
      </c>
      <c r="B35" s="17"/>
      <c r="C35" s="17"/>
      <c r="D35" s="17"/>
      <c r="E35" s="15">
        <f>SUM(E36:E46)</f>
        <v>41</v>
      </c>
      <c r="F35" s="1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2">
      <c r="A36" s="16" t="s">
        <v>50</v>
      </c>
      <c r="B36" s="7">
        <f t="shared" ref="B36:B46" si="4">SUM(C36:D36)</f>
        <v>30</v>
      </c>
      <c r="C36" s="7">
        <f t="shared" ref="C36:D46" si="5">(G36+K36+O36+S36+W36+AA36)*15</f>
        <v>30</v>
      </c>
      <c r="D36" s="7">
        <f t="shared" si="5"/>
        <v>0</v>
      </c>
      <c r="E36" s="12">
        <f t="shared" ref="E36:E46" si="6">+J36+N36+R36+V36+Z36+AD36+AH36</f>
        <v>3</v>
      </c>
      <c r="F36" s="13"/>
      <c r="G36" s="7"/>
      <c r="H36" s="7"/>
      <c r="I36" s="7"/>
      <c r="J36" s="7"/>
      <c r="K36" s="7">
        <v>2</v>
      </c>
      <c r="L36" s="7">
        <v>0</v>
      </c>
      <c r="M36" s="7" t="s">
        <v>18</v>
      </c>
      <c r="N36" s="7">
        <v>3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16" t="s">
        <v>51</v>
      </c>
      <c r="B37" s="7">
        <f t="shared" si="4"/>
        <v>45</v>
      </c>
      <c r="C37" s="7">
        <f t="shared" si="5"/>
        <v>30</v>
      </c>
      <c r="D37" s="7">
        <f t="shared" si="5"/>
        <v>15</v>
      </c>
      <c r="E37" s="12">
        <f t="shared" si="6"/>
        <v>4</v>
      </c>
      <c r="F37" s="13" t="s">
        <v>21</v>
      </c>
      <c r="G37" s="7"/>
      <c r="H37" s="7"/>
      <c r="I37" s="7"/>
      <c r="J37" s="7"/>
      <c r="K37" s="7"/>
      <c r="L37" s="7"/>
      <c r="M37" s="7"/>
      <c r="N37" s="7"/>
      <c r="O37" s="7">
        <v>2</v>
      </c>
      <c r="P37" s="7">
        <v>1</v>
      </c>
      <c r="Q37" s="7" t="s">
        <v>18</v>
      </c>
      <c r="R37" s="7">
        <v>4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16" t="s">
        <v>52</v>
      </c>
      <c r="B38" s="7">
        <f t="shared" si="4"/>
        <v>60</v>
      </c>
      <c r="C38" s="7">
        <f t="shared" si="5"/>
        <v>30</v>
      </c>
      <c r="D38" s="7">
        <f t="shared" si="5"/>
        <v>30</v>
      </c>
      <c r="E38" s="12">
        <f t="shared" si="6"/>
        <v>5</v>
      </c>
      <c r="F38" s="13" t="s">
        <v>29</v>
      </c>
      <c r="G38" s="7"/>
      <c r="H38" s="7"/>
      <c r="I38" s="7"/>
      <c r="J38" s="7"/>
      <c r="K38" s="7"/>
      <c r="L38" s="7"/>
      <c r="M38" s="7"/>
      <c r="N38" s="7"/>
      <c r="O38" s="7">
        <v>2</v>
      </c>
      <c r="P38" s="7">
        <v>2</v>
      </c>
      <c r="Q38" s="7" t="s">
        <v>18</v>
      </c>
      <c r="R38" s="7">
        <v>5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16" t="s">
        <v>53</v>
      </c>
      <c r="B39" s="7">
        <f t="shared" si="4"/>
        <v>60</v>
      </c>
      <c r="C39" s="7">
        <f t="shared" si="5"/>
        <v>30</v>
      </c>
      <c r="D39" s="7">
        <f t="shared" si="5"/>
        <v>30</v>
      </c>
      <c r="E39" s="12">
        <f t="shared" si="6"/>
        <v>5</v>
      </c>
      <c r="F39" s="1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2</v>
      </c>
      <c r="T39" s="7">
        <v>2</v>
      </c>
      <c r="U39" s="7" t="s">
        <v>20</v>
      </c>
      <c r="V39" s="7">
        <v>5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16" t="s">
        <v>54</v>
      </c>
      <c r="B40" s="7">
        <f t="shared" si="4"/>
        <v>30</v>
      </c>
      <c r="C40" s="7">
        <f t="shared" si="5"/>
        <v>0</v>
      </c>
      <c r="D40" s="7">
        <f t="shared" si="5"/>
        <v>30</v>
      </c>
      <c r="E40" s="12">
        <f t="shared" si="6"/>
        <v>3</v>
      </c>
      <c r="F40" s="1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0</v>
      </c>
      <c r="T40" s="7">
        <v>2</v>
      </c>
      <c r="U40" s="7" t="s">
        <v>20</v>
      </c>
      <c r="V40" s="7">
        <v>3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16" t="s">
        <v>55</v>
      </c>
      <c r="B41" s="7">
        <f t="shared" si="4"/>
        <v>30</v>
      </c>
      <c r="C41" s="7">
        <f t="shared" si="5"/>
        <v>30</v>
      </c>
      <c r="D41" s="7">
        <f t="shared" si="5"/>
        <v>0</v>
      </c>
      <c r="E41" s="12">
        <f t="shared" si="6"/>
        <v>3</v>
      </c>
      <c r="F41" s="1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2</v>
      </c>
      <c r="T41" s="7">
        <v>0</v>
      </c>
      <c r="U41" s="7" t="s">
        <v>18</v>
      </c>
      <c r="V41" s="7">
        <v>3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16" t="s">
        <v>56</v>
      </c>
      <c r="B42" s="7">
        <f t="shared" si="4"/>
        <v>30</v>
      </c>
      <c r="C42" s="7">
        <f t="shared" si="5"/>
        <v>30</v>
      </c>
      <c r="D42" s="7">
        <f t="shared" si="5"/>
        <v>0</v>
      </c>
      <c r="E42" s="12">
        <f t="shared" si="6"/>
        <v>3</v>
      </c>
      <c r="F42" s="1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2</v>
      </c>
      <c r="T42" s="7">
        <v>0</v>
      </c>
      <c r="U42" s="7" t="s">
        <v>18</v>
      </c>
      <c r="V42" s="7">
        <v>3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16" t="s">
        <v>57</v>
      </c>
      <c r="B43" s="7">
        <f t="shared" si="4"/>
        <v>45</v>
      </c>
      <c r="C43" s="7">
        <f t="shared" si="5"/>
        <v>30</v>
      </c>
      <c r="D43" s="7">
        <f t="shared" si="5"/>
        <v>15</v>
      </c>
      <c r="E43" s="12">
        <f t="shared" si="6"/>
        <v>4</v>
      </c>
      <c r="F43" s="1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2</v>
      </c>
      <c r="X43" s="7">
        <v>1</v>
      </c>
      <c r="Y43" s="7" t="s">
        <v>18</v>
      </c>
      <c r="Z43" s="7">
        <v>4</v>
      </c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16" t="s">
        <v>58</v>
      </c>
      <c r="B44" s="7">
        <f t="shared" si="4"/>
        <v>45</v>
      </c>
      <c r="C44" s="7">
        <f t="shared" si="5"/>
        <v>15</v>
      </c>
      <c r="D44" s="7">
        <f t="shared" si="5"/>
        <v>30</v>
      </c>
      <c r="E44" s="12">
        <f t="shared" si="6"/>
        <v>4</v>
      </c>
      <c r="F44" s="1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>
        <v>2</v>
      </c>
      <c r="Y44" s="7" t="s">
        <v>20</v>
      </c>
      <c r="Z44" s="7">
        <v>4</v>
      </c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16" t="s">
        <v>59</v>
      </c>
      <c r="B45" s="7">
        <f t="shared" si="4"/>
        <v>45</v>
      </c>
      <c r="C45" s="7">
        <f t="shared" si="5"/>
        <v>15</v>
      </c>
      <c r="D45" s="7">
        <f t="shared" si="5"/>
        <v>30</v>
      </c>
      <c r="E45" s="12">
        <f t="shared" si="6"/>
        <v>4</v>
      </c>
      <c r="F45" s="1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</v>
      </c>
      <c r="X45" s="7">
        <v>2</v>
      </c>
      <c r="Y45" s="7" t="s">
        <v>20</v>
      </c>
      <c r="Z45" s="7">
        <v>4</v>
      </c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16" t="s">
        <v>60</v>
      </c>
      <c r="B46" s="7">
        <f t="shared" si="4"/>
        <v>30</v>
      </c>
      <c r="C46" s="7">
        <f t="shared" si="5"/>
        <v>30</v>
      </c>
      <c r="D46" s="7">
        <f t="shared" si="5"/>
        <v>0</v>
      </c>
      <c r="E46" s="12">
        <f t="shared" si="6"/>
        <v>3</v>
      </c>
      <c r="F46" s="1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2</v>
      </c>
      <c r="AB46" s="7">
        <v>0</v>
      </c>
      <c r="AC46" s="7" t="s">
        <v>18</v>
      </c>
      <c r="AD46" s="7">
        <v>3</v>
      </c>
      <c r="AE46" s="7"/>
      <c r="AF46" s="7"/>
      <c r="AG46" s="7"/>
      <c r="AH46" s="7"/>
    </row>
    <row r="47" spans="1:34" ht="15.75" x14ac:dyDescent="0.25">
      <c r="A47" s="14" t="s">
        <v>61</v>
      </c>
      <c r="B47" s="14"/>
      <c r="C47" s="14"/>
      <c r="D47" s="14"/>
      <c r="E47" s="15">
        <f>SUM(E48:E56)</f>
        <v>29</v>
      </c>
      <c r="F47" s="1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11" t="s">
        <v>62</v>
      </c>
      <c r="B48" s="7">
        <f t="shared" ref="B48:B56" si="7">SUM(C48:D48)</f>
        <v>30</v>
      </c>
      <c r="C48" s="7">
        <f t="shared" ref="C48:D56" si="8">(G48+K48+O48+S48+W48+AA48)*15</f>
        <v>30</v>
      </c>
      <c r="D48" s="7">
        <f t="shared" si="8"/>
        <v>0</v>
      </c>
      <c r="E48" s="12">
        <f t="shared" ref="E48:E56" si="9">+J48+N48+R48+V48+Z48+AD48+AH48</f>
        <v>3</v>
      </c>
      <c r="F48" s="1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2</v>
      </c>
      <c r="X48" s="7">
        <v>0</v>
      </c>
      <c r="Y48" s="7" t="s">
        <v>18</v>
      </c>
      <c r="Z48" s="7">
        <v>3</v>
      </c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11" t="s">
        <v>63</v>
      </c>
      <c r="B49" s="7">
        <f t="shared" si="7"/>
        <v>30</v>
      </c>
      <c r="C49" s="7">
        <f t="shared" si="8"/>
        <v>30</v>
      </c>
      <c r="D49" s="7">
        <f t="shared" si="8"/>
        <v>0</v>
      </c>
      <c r="E49" s="12">
        <f t="shared" si="9"/>
        <v>3</v>
      </c>
      <c r="F49" s="1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2</v>
      </c>
      <c r="X49" s="7">
        <v>0</v>
      </c>
      <c r="Y49" s="7" t="s">
        <v>18</v>
      </c>
      <c r="Z49" s="7">
        <v>3</v>
      </c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11" t="s">
        <v>64</v>
      </c>
      <c r="B50" s="7">
        <f t="shared" si="7"/>
        <v>45</v>
      </c>
      <c r="C50" s="7">
        <f t="shared" si="8"/>
        <v>30</v>
      </c>
      <c r="D50" s="7">
        <f t="shared" si="8"/>
        <v>15</v>
      </c>
      <c r="E50" s="12">
        <f t="shared" si="9"/>
        <v>4</v>
      </c>
      <c r="F50" s="1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>
        <v>2</v>
      </c>
      <c r="X50" s="7">
        <v>1</v>
      </c>
      <c r="Y50" s="7" t="s">
        <v>20</v>
      </c>
      <c r="Z50" s="7">
        <v>4</v>
      </c>
      <c r="AA50" s="7"/>
      <c r="AB50" s="7"/>
      <c r="AC50" s="7"/>
      <c r="AD50" s="7"/>
      <c r="AE50" s="7"/>
      <c r="AF50" s="7"/>
      <c r="AG50" s="7"/>
      <c r="AH50" s="7"/>
    </row>
    <row r="51" spans="1:34" x14ac:dyDescent="0.2">
      <c r="A51" s="11" t="s">
        <v>65</v>
      </c>
      <c r="B51" s="7">
        <f t="shared" si="7"/>
        <v>30</v>
      </c>
      <c r="C51" s="7">
        <f t="shared" si="8"/>
        <v>30</v>
      </c>
      <c r="D51" s="7">
        <f t="shared" si="8"/>
        <v>0</v>
      </c>
      <c r="E51" s="12">
        <f t="shared" si="9"/>
        <v>3</v>
      </c>
      <c r="F51" s="1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2</v>
      </c>
      <c r="X51" s="7">
        <v>0</v>
      </c>
      <c r="Y51" s="7" t="s">
        <v>18</v>
      </c>
      <c r="Z51" s="7">
        <v>3</v>
      </c>
      <c r="AA51" s="7"/>
      <c r="AB51" s="7"/>
      <c r="AC51" s="7"/>
      <c r="AD51" s="7"/>
      <c r="AE51" s="7"/>
      <c r="AF51" s="7"/>
      <c r="AG51" s="7"/>
      <c r="AH51" s="7"/>
    </row>
    <row r="52" spans="1:34" x14ac:dyDescent="0.2">
      <c r="A52" s="11" t="s">
        <v>66</v>
      </c>
      <c r="B52" s="7">
        <f t="shared" si="7"/>
        <v>30</v>
      </c>
      <c r="C52" s="7">
        <f t="shared" si="8"/>
        <v>0</v>
      </c>
      <c r="D52" s="7">
        <f t="shared" si="8"/>
        <v>30</v>
      </c>
      <c r="E52" s="12">
        <f t="shared" si="9"/>
        <v>3</v>
      </c>
      <c r="F52" s="1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v>0</v>
      </c>
      <c r="AB52" s="7">
        <v>2</v>
      </c>
      <c r="AC52" s="7" t="s">
        <v>20</v>
      </c>
      <c r="AD52" s="7">
        <v>3</v>
      </c>
      <c r="AE52" s="7"/>
      <c r="AF52" s="7"/>
      <c r="AG52" s="7"/>
      <c r="AH52" s="7"/>
    </row>
    <row r="53" spans="1:34" x14ac:dyDescent="0.2">
      <c r="A53" s="11" t="s">
        <v>67</v>
      </c>
      <c r="B53" s="7">
        <f t="shared" si="7"/>
        <v>45</v>
      </c>
      <c r="C53" s="7">
        <f t="shared" si="8"/>
        <v>30</v>
      </c>
      <c r="D53" s="7">
        <f t="shared" si="8"/>
        <v>15</v>
      </c>
      <c r="E53" s="12">
        <f t="shared" si="9"/>
        <v>4</v>
      </c>
      <c r="F53" s="1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2</v>
      </c>
      <c r="AB53" s="7">
        <v>1</v>
      </c>
      <c r="AC53" s="7" t="s">
        <v>18</v>
      </c>
      <c r="AD53" s="7">
        <v>4</v>
      </c>
      <c r="AE53" s="7"/>
      <c r="AF53" s="7"/>
      <c r="AG53" s="7"/>
      <c r="AH53" s="7"/>
    </row>
    <row r="54" spans="1:34" x14ac:dyDescent="0.2">
      <c r="A54" s="11" t="s">
        <v>68</v>
      </c>
      <c r="B54" s="7">
        <f t="shared" si="7"/>
        <v>30</v>
      </c>
      <c r="C54" s="7">
        <f t="shared" si="8"/>
        <v>0</v>
      </c>
      <c r="D54" s="7">
        <f t="shared" si="8"/>
        <v>30</v>
      </c>
      <c r="E54" s="12">
        <f t="shared" si="9"/>
        <v>3</v>
      </c>
      <c r="F54" s="1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v>0</v>
      </c>
      <c r="AB54" s="7">
        <v>2</v>
      </c>
      <c r="AC54" s="7" t="s">
        <v>20</v>
      </c>
      <c r="AD54" s="7">
        <v>3</v>
      </c>
      <c r="AE54" s="7"/>
      <c r="AF54" s="7"/>
      <c r="AG54" s="7"/>
      <c r="AH54" s="7"/>
    </row>
    <row r="55" spans="1:34" x14ac:dyDescent="0.2">
      <c r="A55" s="11" t="s">
        <v>69</v>
      </c>
      <c r="B55" s="7">
        <f t="shared" si="7"/>
        <v>30</v>
      </c>
      <c r="C55" s="7">
        <f t="shared" si="8"/>
        <v>0</v>
      </c>
      <c r="D55" s="7">
        <f t="shared" si="8"/>
        <v>30</v>
      </c>
      <c r="E55" s="12">
        <f t="shared" si="9"/>
        <v>3</v>
      </c>
      <c r="F55" s="1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v>0</v>
      </c>
      <c r="AB55" s="7">
        <v>2</v>
      </c>
      <c r="AC55" s="7" t="s">
        <v>20</v>
      </c>
      <c r="AD55" s="7">
        <v>3</v>
      </c>
      <c r="AE55" s="7"/>
      <c r="AF55" s="7"/>
      <c r="AG55" s="7"/>
      <c r="AH55" s="7"/>
    </row>
    <row r="56" spans="1:34" x14ac:dyDescent="0.2">
      <c r="A56" s="11" t="s">
        <v>70</v>
      </c>
      <c r="B56" s="7">
        <f t="shared" si="7"/>
        <v>30</v>
      </c>
      <c r="C56" s="7">
        <f t="shared" si="8"/>
        <v>15</v>
      </c>
      <c r="D56" s="7">
        <f t="shared" si="8"/>
        <v>15</v>
      </c>
      <c r="E56" s="12">
        <f t="shared" si="9"/>
        <v>3</v>
      </c>
      <c r="F56" s="1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1</v>
      </c>
      <c r="AB56" s="7">
        <v>1</v>
      </c>
      <c r="AC56" s="7" t="s">
        <v>20</v>
      </c>
      <c r="AD56" s="7">
        <v>3</v>
      </c>
      <c r="AE56" s="7"/>
      <c r="AF56" s="7"/>
      <c r="AG56" s="7"/>
      <c r="AH56" s="7"/>
    </row>
    <row r="57" spans="1:34" ht="15.75" x14ac:dyDescent="0.25">
      <c r="A57" s="14" t="s">
        <v>71</v>
      </c>
      <c r="B57" s="14"/>
      <c r="C57" s="14"/>
      <c r="D57" s="14"/>
      <c r="E57" s="15">
        <f>SUM(E58:E66)</f>
        <v>29</v>
      </c>
      <c r="F57" s="1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x14ac:dyDescent="0.2">
      <c r="A58" s="11" t="s">
        <v>72</v>
      </c>
      <c r="B58" s="7">
        <f t="shared" ref="B58:B66" si="10">SUM(C58:D58)</f>
        <v>30</v>
      </c>
      <c r="C58" s="7">
        <f t="shared" ref="C58:D66" si="11">(G58+K58+O58+S58+W58+AA58)*15</f>
        <v>30</v>
      </c>
      <c r="D58" s="7">
        <f t="shared" si="11"/>
        <v>0</v>
      </c>
      <c r="E58" s="12">
        <f t="shared" ref="E58:E66" si="12">+J58+N58+R58+V58+Z58+AD58+AH58</f>
        <v>3</v>
      </c>
      <c r="F58" s="1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2</v>
      </c>
      <c r="X58" s="7">
        <v>0</v>
      </c>
      <c r="Y58" s="7" t="s">
        <v>18</v>
      </c>
      <c r="Z58" s="7">
        <v>3</v>
      </c>
      <c r="AA58" s="7"/>
      <c r="AB58" s="7"/>
      <c r="AC58" s="7"/>
      <c r="AD58" s="7"/>
      <c r="AE58" s="7"/>
      <c r="AF58" s="7"/>
      <c r="AG58" s="7"/>
      <c r="AH58" s="7"/>
    </row>
    <row r="59" spans="1:34" x14ac:dyDescent="0.2">
      <c r="A59" s="11" t="s">
        <v>73</v>
      </c>
      <c r="B59" s="7">
        <f t="shared" si="10"/>
        <v>45</v>
      </c>
      <c r="C59" s="7">
        <f t="shared" si="11"/>
        <v>30</v>
      </c>
      <c r="D59" s="7">
        <f t="shared" si="11"/>
        <v>15</v>
      </c>
      <c r="E59" s="12">
        <f t="shared" si="12"/>
        <v>3</v>
      </c>
      <c r="F59" s="1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2</v>
      </c>
      <c r="X59" s="7">
        <v>1</v>
      </c>
      <c r="Y59" s="7" t="s">
        <v>18</v>
      </c>
      <c r="Z59" s="7">
        <v>3</v>
      </c>
      <c r="AA59" s="7"/>
      <c r="AB59" s="7"/>
      <c r="AC59" s="7"/>
      <c r="AD59" s="7"/>
      <c r="AE59" s="7"/>
      <c r="AF59" s="7"/>
      <c r="AG59" s="7"/>
      <c r="AH59" s="7"/>
    </row>
    <row r="60" spans="1:34" x14ac:dyDescent="0.2">
      <c r="A60" s="11" t="s">
        <v>74</v>
      </c>
      <c r="B60" s="7">
        <f t="shared" si="10"/>
        <v>30</v>
      </c>
      <c r="C60" s="7">
        <f t="shared" si="11"/>
        <v>30</v>
      </c>
      <c r="D60" s="7">
        <f t="shared" si="11"/>
        <v>0</v>
      </c>
      <c r="E60" s="12">
        <f t="shared" si="12"/>
        <v>3</v>
      </c>
      <c r="F60" s="1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2</v>
      </c>
      <c r="X60" s="7">
        <v>0</v>
      </c>
      <c r="Y60" s="7" t="s">
        <v>18</v>
      </c>
      <c r="Z60" s="7">
        <v>3</v>
      </c>
      <c r="AA60" s="7"/>
      <c r="AB60" s="7"/>
      <c r="AC60" s="7"/>
      <c r="AD60" s="7"/>
      <c r="AE60" s="7"/>
      <c r="AF60" s="7"/>
      <c r="AG60" s="7"/>
      <c r="AH60" s="7"/>
    </row>
    <row r="61" spans="1:34" x14ac:dyDescent="0.2">
      <c r="A61" s="11" t="s">
        <v>75</v>
      </c>
      <c r="B61" s="7">
        <f t="shared" si="10"/>
        <v>45</v>
      </c>
      <c r="C61" s="7">
        <f t="shared" si="11"/>
        <v>30</v>
      </c>
      <c r="D61" s="7">
        <f t="shared" si="11"/>
        <v>15</v>
      </c>
      <c r="E61" s="12">
        <f t="shared" si="12"/>
        <v>4</v>
      </c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2</v>
      </c>
      <c r="X61" s="7">
        <v>1</v>
      </c>
      <c r="Y61" s="7" t="s">
        <v>20</v>
      </c>
      <c r="Z61" s="7">
        <v>4</v>
      </c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11" t="s">
        <v>76</v>
      </c>
      <c r="B62" s="7">
        <f t="shared" si="10"/>
        <v>30</v>
      </c>
      <c r="C62" s="7">
        <f t="shared" si="11"/>
        <v>0</v>
      </c>
      <c r="D62" s="7">
        <f t="shared" si="11"/>
        <v>30</v>
      </c>
      <c r="E62" s="12">
        <f t="shared" si="12"/>
        <v>3</v>
      </c>
      <c r="F62" s="1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v>0</v>
      </c>
      <c r="AB62" s="7">
        <v>2</v>
      </c>
      <c r="AC62" s="7" t="s">
        <v>20</v>
      </c>
      <c r="AD62" s="7">
        <v>3</v>
      </c>
      <c r="AE62" s="7"/>
      <c r="AF62" s="7"/>
      <c r="AG62" s="7"/>
      <c r="AH62" s="7"/>
    </row>
    <row r="63" spans="1:34" x14ac:dyDescent="0.2">
      <c r="A63" s="11" t="s">
        <v>70</v>
      </c>
      <c r="B63" s="7">
        <f t="shared" si="10"/>
        <v>30</v>
      </c>
      <c r="C63" s="7">
        <f t="shared" si="11"/>
        <v>15</v>
      </c>
      <c r="D63" s="7">
        <f t="shared" si="11"/>
        <v>15</v>
      </c>
      <c r="E63" s="12">
        <f t="shared" si="12"/>
        <v>3</v>
      </c>
      <c r="F63" s="1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1</v>
      </c>
      <c r="AB63" s="7">
        <v>1</v>
      </c>
      <c r="AC63" s="7" t="s">
        <v>20</v>
      </c>
      <c r="AD63" s="7">
        <v>3</v>
      </c>
      <c r="AE63" s="7"/>
      <c r="AF63" s="7"/>
      <c r="AG63" s="7"/>
      <c r="AH63" s="7"/>
    </row>
    <row r="64" spans="1:34" x14ac:dyDescent="0.2">
      <c r="A64" s="11" t="s">
        <v>77</v>
      </c>
      <c r="B64" s="7">
        <f t="shared" si="10"/>
        <v>30</v>
      </c>
      <c r="C64" s="7">
        <f t="shared" si="11"/>
        <v>0</v>
      </c>
      <c r="D64" s="7">
        <f t="shared" si="11"/>
        <v>30</v>
      </c>
      <c r="E64" s="12">
        <f t="shared" si="12"/>
        <v>3</v>
      </c>
      <c r="F64" s="1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>
        <v>0</v>
      </c>
      <c r="AB64" s="7">
        <v>2</v>
      </c>
      <c r="AC64" s="7" t="s">
        <v>20</v>
      </c>
      <c r="AD64" s="7">
        <v>3</v>
      </c>
      <c r="AE64" s="7"/>
      <c r="AF64" s="7"/>
      <c r="AG64" s="7"/>
      <c r="AH64" s="7"/>
    </row>
    <row r="65" spans="1:34" x14ac:dyDescent="0.2">
      <c r="A65" s="11" t="s">
        <v>78</v>
      </c>
      <c r="B65" s="7">
        <f t="shared" si="10"/>
        <v>30</v>
      </c>
      <c r="C65" s="7">
        <f t="shared" si="11"/>
        <v>0</v>
      </c>
      <c r="D65" s="7">
        <f t="shared" si="11"/>
        <v>30</v>
      </c>
      <c r="E65" s="12">
        <f t="shared" si="12"/>
        <v>3</v>
      </c>
      <c r="F65" s="1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0</v>
      </c>
      <c r="AB65" s="7">
        <v>2</v>
      </c>
      <c r="AC65" s="7" t="s">
        <v>20</v>
      </c>
      <c r="AD65" s="7">
        <v>3</v>
      </c>
      <c r="AE65" s="7"/>
      <c r="AF65" s="7"/>
      <c r="AG65" s="7"/>
      <c r="AH65" s="7"/>
    </row>
    <row r="66" spans="1:34" x14ac:dyDescent="0.2">
      <c r="A66" s="11" t="s">
        <v>79</v>
      </c>
      <c r="B66" s="7">
        <f t="shared" si="10"/>
        <v>45</v>
      </c>
      <c r="C66" s="7">
        <f t="shared" si="11"/>
        <v>30</v>
      </c>
      <c r="D66" s="7">
        <f t="shared" si="11"/>
        <v>15</v>
      </c>
      <c r="E66" s="12">
        <f t="shared" si="12"/>
        <v>4</v>
      </c>
      <c r="F66" s="1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2</v>
      </c>
      <c r="AB66" s="7">
        <v>1</v>
      </c>
      <c r="AC66" s="7" t="s">
        <v>18</v>
      </c>
      <c r="AD66" s="7">
        <v>4</v>
      </c>
      <c r="AE66" s="7"/>
      <c r="AF66" s="7"/>
      <c r="AG66" s="7"/>
      <c r="AH66" s="7"/>
    </row>
    <row r="67" spans="1:34" ht="13.5" customHeight="1" x14ac:dyDescent="0.2">
      <c r="A67" s="19" t="s">
        <v>80</v>
      </c>
      <c r="B67" s="12">
        <f>SUM(B8:B56)</f>
        <v>1965</v>
      </c>
      <c r="C67" s="12">
        <f>SUM(C8:C56)</f>
        <v>1080</v>
      </c>
      <c r="D67" s="12">
        <f>SUM(D8:D56)</f>
        <v>885</v>
      </c>
      <c r="E67" s="12">
        <f>+E7+E29+E35+E47</f>
        <v>169</v>
      </c>
      <c r="F67" s="7"/>
      <c r="G67" s="12">
        <f t="shared" ref="G67:AH67" si="13">SUM(G8:G56)</f>
        <v>16</v>
      </c>
      <c r="H67" s="12">
        <f t="shared" si="13"/>
        <v>7</v>
      </c>
      <c r="I67" s="12">
        <f t="shared" si="13"/>
        <v>0</v>
      </c>
      <c r="J67" s="15">
        <f>SUM(J8:J66)</f>
        <v>32</v>
      </c>
      <c r="K67" s="12">
        <f t="shared" si="13"/>
        <v>11</v>
      </c>
      <c r="L67" s="12">
        <f t="shared" si="13"/>
        <v>14</v>
      </c>
      <c r="M67" s="12">
        <f t="shared" si="13"/>
        <v>0</v>
      </c>
      <c r="N67" s="15">
        <f t="shared" si="13"/>
        <v>28</v>
      </c>
      <c r="O67" s="12">
        <f t="shared" si="13"/>
        <v>12</v>
      </c>
      <c r="P67" s="12">
        <f t="shared" si="13"/>
        <v>14</v>
      </c>
      <c r="Q67" s="12">
        <f t="shared" si="13"/>
        <v>0</v>
      </c>
      <c r="R67" s="15">
        <f t="shared" si="13"/>
        <v>29</v>
      </c>
      <c r="S67" s="12">
        <f t="shared" si="13"/>
        <v>12</v>
      </c>
      <c r="T67" s="12">
        <f t="shared" si="13"/>
        <v>7</v>
      </c>
      <c r="U67" s="12">
        <f t="shared" si="13"/>
        <v>0</v>
      </c>
      <c r="V67" s="15">
        <f t="shared" si="13"/>
        <v>26</v>
      </c>
      <c r="W67" s="12">
        <f t="shared" si="13"/>
        <v>16</v>
      </c>
      <c r="X67" s="12">
        <f t="shared" si="13"/>
        <v>7</v>
      </c>
      <c r="Y67" s="12">
        <f t="shared" si="13"/>
        <v>0</v>
      </c>
      <c r="Z67" s="15">
        <f t="shared" si="13"/>
        <v>31</v>
      </c>
      <c r="AA67" s="12">
        <f t="shared" si="13"/>
        <v>5</v>
      </c>
      <c r="AB67" s="12">
        <f t="shared" si="13"/>
        <v>10</v>
      </c>
      <c r="AC67" s="12">
        <f t="shared" si="13"/>
        <v>0</v>
      </c>
      <c r="AD67" s="15">
        <f t="shared" si="13"/>
        <v>23</v>
      </c>
      <c r="AE67" s="12">
        <f t="shared" si="13"/>
        <v>0</v>
      </c>
      <c r="AF67" s="12">
        <f t="shared" si="13"/>
        <v>0</v>
      </c>
      <c r="AG67" s="12">
        <f t="shared" si="13"/>
        <v>0</v>
      </c>
      <c r="AH67" s="15">
        <f t="shared" si="13"/>
        <v>0</v>
      </c>
    </row>
    <row r="68" spans="1:34" x14ac:dyDescent="0.2">
      <c r="A68" s="20"/>
      <c r="B68" s="20"/>
      <c r="C68" s="20"/>
      <c r="D68" s="20"/>
      <c r="E68" s="21"/>
      <c r="F68" s="7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16" t="s">
        <v>81</v>
      </c>
      <c r="B69" s="22"/>
      <c r="C69" s="23"/>
      <c r="D69" s="7"/>
      <c r="E69" s="12"/>
      <c r="F69" s="7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5"/>
      <c r="AF69" s="25"/>
      <c r="AG69" s="25"/>
      <c r="AH69" s="25"/>
    </row>
    <row r="70" spans="1:34" x14ac:dyDescent="0.2">
      <c r="A70" s="16" t="s">
        <v>82</v>
      </c>
      <c r="B70" s="22">
        <f t="shared" ref="B70:B77" si="14">C70+D70</f>
        <v>30</v>
      </c>
      <c r="C70" s="23">
        <f t="shared" ref="C70:D75" si="15">(G70+K70+O70+S70+W70+AA70)*15</f>
        <v>0</v>
      </c>
      <c r="D70" s="7">
        <f t="shared" si="15"/>
        <v>30</v>
      </c>
      <c r="E70" s="12">
        <f t="shared" ref="E70:E77" si="16">+J70+N70+R70+V70+Z70+AD70+AH70</f>
        <v>3</v>
      </c>
      <c r="F70" s="7"/>
      <c r="G70" s="24"/>
      <c r="H70" s="24"/>
      <c r="I70" s="24"/>
      <c r="J70" s="24"/>
      <c r="K70" s="24">
        <v>0</v>
      </c>
      <c r="L70" s="24">
        <v>2</v>
      </c>
      <c r="M70" s="24" t="s">
        <v>20</v>
      </c>
      <c r="N70" s="24">
        <v>3</v>
      </c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5"/>
      <c r="AF70" s="25"/>
      <c r="AG70" s="25"/>
      <c r="AH70" s="25"/>
    </row>
    <row r="71" spans="1:34" x14ac:dyDescent="0.2">
      <c r="A71" s="16" t="s">
        <v>83</v>
      </c>
      <c r="B71" s="22">
        <f t="shared" si="14"/>
        <v>30</v>
      </c>
      <c r="C71" s="23">
        <f t="shared" si="15"/>
        <v>0</v>
      </c>
      <c r="D71" s="7">
        <f t="shared" si="15"/>
        <v>30</v>
      </c>
      <c r="E71" s="12">
        <f t="shared" si="16"/>
        <v>3</v>
      </c>
      <c r="F71" s="7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>
        <v>0</v>
      </c>
      <c r="T71" s="24">
        <v>2</v>
      </c>
      <c r="U71" s="24" t="s">
        <v>20</v>
      </c>
      <c r="V71" s="24">
        <v>3</v>
      </c>
      <c r="W71" s="24"/>
      <c r="X71" s="24"/>
      <c r="Y71" s="24"/>
      <c r="Z71" s="24"/>
      <c r="AA71" s="24"/>
      <c r="AB71" s="24"/>
      <c r="AC71" s="24"/>
      <c r="AD71" s="24"/>
      <c r="AE71" s="25"/>
      <c r="AF71" s="25"/>
      <c r="AG71" s="25"/>
      <c r="AH71" s="25"/>
    </row>
    <row r="72" spans="1:34" x14ac:dyDescent="0.2">
      <c r="A72" s="16" t="s">
        <v>84</v>
      </c>
      <c r="B72" s="22">
        <f t="shared" si="14"/>
        <v>45</v>
      </c>
      <c r="C72" s="23">
        <f t="shared" si="15"/>
        <v>15</v>
      </c>
      <c r="D72" s="7">
        <f t="shared" si="15"/>
        <v>30</v>
      </c>
      <c r="E72" s="12">
        <f t="shared" si="16"/>
        <v>4</v>
      </c>
      <c r="F72" s="7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>
        <v>1</v>
      </c>
      <c r="AB72" s="24">
        <v>2</v>
      </c>
      <c r="AC72" s="24" t="s">
        <v>20</v>
      </c>
      <c r="AD72" s="24">
        <v>4</v>
      </c>
      <c r="AE72" s="25"/>
      <c r="AF72" s="25"/>
      <c r="AG72" s="25"/>
      <c r="AH72" s="25"/>
    </row>
    <row r="73" spans="1:34" x14ac:dyDescent="0.2">
      <c r="A73" s="26" t="s">
        <v>85</v>
      </c>
      <c r="B73" s="27">
        <f t="shared" si="14"/>
        <v>30</v>
      </c>
      <c r="C73" s="28">
        <f t="shared" si="15"/>
        <v>0</v>
      </c>
      <c r="D73" s="29">
        <f>(H73+L73+P73+T73+X73+AB73+AF73)*15</f>
        <v>30</v>
      </c>
      <c r="E73" s="30">
        <v>1</v>
      </c>
      <c r="F73" s="29"/>
      <c r="G73" s="31">
        <v>0</v>
      </c>
      <c r="H73" s="31">
        <v>2</v>
      </c>
      <c r="I73" s="31" t="s">
        <v>20</v>
      </c>
      <c r="J73" s="31">
        <v>1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5"/>
      <c r="AF73" s="25"/>
      <c r="AG73" s="25"/>
      <c r="AH73" s="25"/>
    </row>
    <row r="74" spans="1:34" x14ac:dyDescent="0.2">
      <c r="A74" s="16" t="s">
        <v>86</v>
      </c>
      <c r="B74" s="22">
        <f t="shared" si="14"/>
        <v>60</v>
      </c>
      <c r="C74" s="23">
        <f t="shared" si="15"/>
        <v>0</v>
      </c>
      <c r="D74" s="7">
        <f t="shared" si="15"/>
        <v>60</v>
      </c>
      <c r="E74" s="12">
        <f t="shared" si="16"/>
        <v>1</v>
      </c>
      <c r="F74" s="7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7">
        <v>0</v>
      </c>
      <c r="X74" s="7">
        <v>4</v>
      </c>
      <c r="Y74" s="7" t="s">
        <v>20</v>
      </c>
      <c r="Z74" s="7">
        <v>1</v>
      </c>
      <c r="AA74" s="7"/>
      <c r="AB74" s="7"/>
      <c r="AC74" s="7"/>
      <c r="AD74" s="7"/>
      <c r="AE74" s="7"/>
      <c r="AF74" s="7"/>
      <c r="AG74" s="7"/>
      <c r="AH74" s="7"/>
    </row>
    <row r="75" spans="1:34" x14ac:dyDescent="0.2">
      <c r="A75" s="16" t="s">
        <v>87</v>
      </c>
      <c r="B75" s="22">
        <f t="shared" si="14"/>
        <v>60</v>
      </c>
      <c r="C75" s="23">
        <f t="shared" si="15"/>
        <v>0</v>
      </c>
      <c r="D75" s="7">
        <f t="shared" si="15"/>
        <v>60</v>
      </c>
      <c r="E75" s="12">
        <f t="shared" si="16"/>
        <v>2</v>
      </c>
      <c r="F75" s="7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7"/>
      <c r="X75" s="7"/>
      <c r="Y75" s="7"/>
      <c r="Z75" s="7"/>
      <c r="AA75" s="7">
        <v>0</v>
      </c>
      <c r="AB75" s="7">
        <v>4</v>
      </c>
      <c r="AC75" s="7" t="s">
        <v>20</v>
      </c>
      <c r="AD75" s="7">
        <v>2</v>
      </c>
      <c r="AE75" s="7"/>
      <c r="AF75" s="7"/>
      <c r="AG75" s="7"/>
      <c r="AH75" s="7"/>
    </row>
    <row r="76" spans="1:34" x14ac:dyDescent="0.2">
      <c r="A76" s="16" t="s">
        <v>88</v>
      </c>
      <c r="B76" s="22">
        <f t="shared" si="14"/>
        <v>60</v>
      </c>
      <c r="C76" s="23">
        <f>(G76+K76+O76+S76+W76+AA76+AE76)*15</f>
        <v>0</v>
      </c>
      <c r="D76" s="7">
        <f>(H76+L76+P76+T76+X76+AB76+AF76)*15</f>
        <v>60</v>
      </c>
      <c r="E76" s="12">
        <f t="shared" si="16"/>
        <v>7</v>
      </c>
      <c r="F76" s="7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7"/>
      <c r="X76" s="7"/>
      <c r="Y76" s="7"/>
      <c r="Z76" s="7"/>
      <c r="AA76" s="7"/>
      <c r="AB76" s="7"/>
      <c r="AC76" s="7"/>
      <c r="AD76" s="7"/>
      <c r="AE76" s="7">
        <v>0</v>
      </c>
      <c r="AF76" s="7">
        <v>4</v>
      </c>
      <c r="AG76" s="7" t="s">
        <v>20</v>
      </c>
      <c r="AH76" s="7">
        <v>7</v>
      </c>
    </row>
    <row r="77" spans="1:34" x14ac:dyDescent="0.2">
      <c r="A77" s="16" t="s">
        <v>89</v>
      </c>
      <c r="B77" s="22">
        <f t="shared" si="14"/>
        <v>405</v>
      </c>
      <c r="C77" s="23">
        <f>(G77+K77+O77+S77+W77+AA77+AE77)*15</f>
        <v>0</v>
      </c>
      <c r="D77" s="7">
        <f>(H77+L77+P77+T77+X77+AB77+AF77)*15</f>
        <v>405</v>
      </c>
      <c r="E77" s="12">
        <f t="shared" si="16"/>
        <v>20</v>
      </c>
      <c r="F77" s="7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7"/>
      <c r="X77" s="7"/>
      <c r="Y77" s="7"/>
      <c r="Z77" s="7"/>
      <c r="AA77" s="7"/>
      <c r="AB77" s="7"/>
      <c r="AC77" s="7"/>
      <c r="AD77" s="7"/>
      <c r="AE77" s="7">
        <v>0</v>
      </c>
      <c r="AF77" s="7">
        <v>27</v>
      </c>
      <c r="AG77" s="7" t="s">
        <v>20</v>
      </c>
      <c r="AH77" s="7">
        <v>20</v>
      </c>
    </row>
    <row r="78" spans="1:34" ht="13.5" x14ac:dyDescent="0.2">
      <c r="A78" s="19" t="s">
        <v>80</v>
      </c>
      <c r="B78" s="12">
        <f>SUM(B69:B77)</f>
        <v>720</v>
      </c>
      <c r="C78" s="12">
        <f>SUM(C69:C77)</f>
        <v>15</v>
      </c>
      <c r="D78" s="12">
        <f>SUM(D69:D77)</f>
        <v>705</v>
      </c>
      <c r="E78" s="12">
        <f>SUM(E69:E77)</f>
        <v>41</v>
      </c>
      <c r="F78" s="24"/>
      <c r="G78" s="25">
        <f t="shared" ref="G78:AH78" si="17">SUM(G69:G77)+G67</f>
        <v>16</v>
      </c>
      <c r="H78" s="25">
        <f t="shared" si="17"/>
        <v>9</v>
      </c>
      <c r="I78" s="25">
        <f t="shared" si="17"/>
        <v>0</v>
      </c>
      <c r="J78" s="32">
        <f t="shared" si="17"/>
        <v>33</v>
      </c>
      <c r="K78" s="25">
        <f t="shared" si="17"/>
        <v>11</v>
      </c>
      <c r="L78" s="25">
        <f t="shared" si="17"/>
        <v>16</v>
      </c>
      <c r="M78" s="25">
        <f t="shared" si="17"/>
        <v>0</v>
      </c>
      <c r="N78" s="32">
        <f t="shared" si="17"/>
        <v>31</v>
      </c>
      <c r="O78" s="25">
        <f t="shared" si="17"/>
        <v>12</v>
      </c>
      <c r="P78" s="25">
        <f t="shared" si="17"/>
        <v>14</v>
      </c>
      <c r="Q78" s="25">
        <f t="shared" si="17"/>
        <v>0</v>
      </c>
      <c r="R78" s="32">
        <f t="shared" si="17"/>
        <v>29</v>
      </c>
      <c r="S78" s="25">
        <f t="shared" si="17"/>
        <v>12</v>
      </c>
      <c r="T78" s="25">
        <f t="shared" si="17"/>
        <v>9</v>
      </c>
      <c r="U78" s="25">
        <f t="shared" si="17"/>
        <v>0</v>
      </c>
      <c r="V78" s="32">
        <f t="shared" si="17"/>
        <v>29</v>
      </c>
      <c r="W78" s="25">
        <f t="shared" si="17"/>
        <v>16</v>
      </c>
      <c r="X78" s="25">
        <f t="shared" si="17"/>
        <v>11</v>
      </c>
      <c r="Y78" s="25">
        <f t="shared" si="17"/>
        <v>0</v>
      </c>
      <c r="Z78" s="32">
        <f t="shared" si="17"/>
        <v>32</v>
      </c>
      <c r="AA78" s="25">
        <f t="shared" si="17"/>
        <v>6</v>
      </c>
      <c r="AB78" s="25">
        <f t="shared" si="17"/>
        <v>16</v>
      </c>
      <c r="AC78" s="25">
        <f t="shared" si="17"/>
        <v>0</v>
      </c>
      <c r="AD78" s="32">
        <f t="shared" si="17"/>
        <v>29</v>
      </c>
      <c r="AE78" s="25">
        <f t="shared" si="17"/>
        <v>0</v>
      </c>
      <c r="AF78" s="25">
        <f t="shared" si="17"/>
        <v>31</v>
      </c>
      <c r="AG78" s="25">
        <f t="shared" si="17"/>
        <v>0</v>
      </c>
      <c r="AH78" s="32">
        <f t="shared" si="17"/>
        <v>27</v>
      </c>
    </row>
    <row r="79" spans="1:34" ht="12.75" customHeight="1" x14ac:dyDescent="0.2">
      <c r="A79" s="33"/>
      <c r="B79" s="12">
        <f>+B67+B78</f>
        <v>2685</v>
      </c>
      <c r="C79" s="12">
        <f>+C67+C78</f>
        <v>1095</v>
      </c>
      <c r="D79" s="12">
        <f>+D67+D78</f>
        <v>1590</v>
      </c>
      <c r="E79" s="12">
        <f>+E67+E78</f>
        <v>210</v>
      </c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2">
      <c r="A80" s="33"/>
      <c r="B80" s="35"/>
      <c r="C80" s="35"/>
      <c r="D80" s="35"/>
      <c r="E80" s="36"/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ht="12.75" customHeight="1" x14ac:dyDescent="0.2">
      <c r="A81" s="33"/>
      <c r="B81" s="37">
        <f>SUM(C81:D81)</f>
        <v>1</v>
      </c>
      <c r="C81" s="37">
        <f>+C79/B79</f>
        <v>0.40782122905027934</v>
      </c>
      <c r="D81" s="37">
        <f>+D79/B79</f>
        <v>0.59217877094972071</v>
      </c>
      <c r="E81" s="36"/>
      <c r="F81" s="3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2">
      <c r="A82" s="33"/>
      <c r="B82" s="35"/>
      <c r="C82" s="35"/>
      <c r="D82" s="35"/>
      <c r="E82" s="36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2">
      <c r="A83" s="33"/>
      <c r="B83" s="38" t="s">
        <v>90</v>
      </c>
      <c r="C83" s="35"/>
      <c r="D83" s="35"/>
      <c r="E83" s="35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2">
      <c r="A84" s="33"/>
      <c r="B84" s="35" t="s">
        <v>91</v>
      </c>
      <c r="C84" s="35"/>
      <c r="D84" s="35"/>
      <c r="E84" s="35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2">
      <c r="A85" s="33"/>
      <c r="B85" s="35" t="s">
        <v>92</v>
      </c>
      <c r="C85" s="35"/>
      <c r="D85" s="35"/>
      <c r="E85" s="35"/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2">
      <c r="A86" s="33"/>
      <c r="B86" s="35" t="s">
        <v>93</v>
      </c>
      <c r="C86" s="35"/>
      <c r="D86" s="35"/>
      <c r="E86" s="35"/>
      <c r="F86" s="3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</sheetData>
  <mergeCells count="32">
    <mergeCell ref="A68:D68"/>
    <mergeCell ref="AE5:AH5"/>
    <mergeCell ref="A7:D7"/>
    <mergeCell ref="A29:D29"/>
    <mergeCell ref="A35:D35"/>
    <mergeCell ref="A47:D47"/>
    <mergeCell ref="A57:D57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KM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laca</cp:lastModifiedBy>
  <dcterms:created xsi:type="dcterms:W3CDTF">2023-02-01T10:05:44Z</dcterms:created>
  <dcterms:modified xsi:type="dcterms:W3CDTF">2023-02-01T10:06:07Z</dcterms:modified>
</cp:coreProperties>
</file>