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" i="1" l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E39" i="1"/>
  <c r="D39" i="1"/>
  <c r="C39" i="1"/>
  <c r="B39" i="1" s="1"/>
  <c r="E38" i="1"/>
  <c r="D38" i="1"/>
  <c r="B38" i="1" s="1"/>
  <c r="C38" i="1"/>
  <c r="E37" i="1"/>
  <c r="D37" i="1"/>
  <c r="C37" i="1"/>
  <c r="B37" i="1" s="1"/>
  <c r="E36" i="1"/>
  <c r="D36" i="1"/>
  <c r="B36" i="1" s="1"/>
  <c r="C36" i="1"/>
  <c r="D35" i="1"/>
  <c r="B35" i="1" s="1"/>
  <c r="E34" i="1"/>
  <c r="D34" i="1"/>
  <c r="C34" i="1"/>
  <c r="B34" i="1"/>
  <c r="E33" i="1"/>
  <c r="D33" i="1"/>
  <c r="C33" i="1"/>
  <c r="B33" i="1" s="1"/>
  <c r="E32" i="1"/>
  <c r="D32" i="1"/>
  <c r="C32" i="1"/>
  <c r="B32" i="1"/>
  <c r="E31" i="1"/>
  <c r="D31" i="1"/>
  <c r="C31" i="1"/>
  <c r="B31" i="1" s="1"/>
  <c r="E30" i="1"/>
  <c r="D30" i="1"/>
  <c r="C30" i="1"/>
  <c r="B30" i="1"/>
  <c r="E29" i="1"/>
  <c r="D29" i="1"/>
  <c r="C29" i="1"/>
  <c r="B29" i="1" s="1"/>
  <c r="D28" i="1"/>
  <c r="B28" i="1" s="1"/>
  <c r="E27" i="1"/>
  <c r="D27" i="1"/>
  <c r="B27" i="1" s="1"/>
  <c r="C27" i="1"/>
  <c r="E26" i="1"/>
  <c r="D26" i="1"/>
  <c r="C26" i="1"/>
  <c r="B26" i="1" s="1"/>
  <c r="E25" i="1"/>
  <c r="D25" i="1"/>
  <c r="B25" i="1" s="1"/>
  <c r="C25" i="1"/>
  <c r="D24" i="1"/>
  <c r="B24" i="1" s="1"/>
  <c r="C24" i="1"/>
  <c r="E23" i="1"/>
  <c r="D23" i="1"/>
  <c r="C23" i="1"/>
  <c r="B23" i="1" s="1"/>
  <c r="E22" i="1"/>
  <c r="D22" i="1"/>
  <c r="C22" i="1"/>
  <c r="B22" i="1" s="1"/>
  <c r="E21" i="1"/>
  <c r="D21" i="1"/>
  <c r="C21" i="1"/>
  <c r="B21" i="1" s="1"/>
  <c r="E20" i="1"/>
  <c r="E19" i="1" s="1"/>
  <c r="D20" i="1"/>
  <c r="C20" i="1"/>
  <c r="B20" i="1" s="1"/>
  <c r="E18" i="1"/>
  <c r="D18" i="1"/>
  <c r="B18" i="1" s="1"/>
  <c r="C18" i="1"/>
  <c r="E17" i="1"/>
  <c r="D17" i="1"/>
  <c r="C17" i="1"/>
  <c r="B17" i="1" s="1"/>
  <c r="D16" i="1"/>
  <c r="C16" i="1"/>
  <c r="B16" i="1" s="1"/>
  <c r="E15" i="1"/>
  <c r="E13" i="1" s="1"/>
  <c r="D15" i="1"/>
  <c r="C15" i="1"/>
  <c r="B15" i="1" s="1"/>
  <c r="D14" i="1"/>
  <c r="C14" i="1"/>
  <c r="B14" i="1"/>
  <c r="E12" i="1"/>
  <c r="D12" i="1"/>
  <c r="C12" i="1"/>
  <c r="B12" i="1" s="1"/>
  <c r="E11" i="1"/>
  <c r="D11" i="1"/>
  <c r="C11" i="1"/>
  <c r="B11" i="1" s="1"/>
  <c r="E10" i="1"/>
  <c r="D10" i="1"/>
  <c r="C10" i="1"/>
  <c r="B10" i="1" s="1"/>
  <c r="E9" i="1"/>
  <c r="D9" i="1"/>
  <c r="C9" i="1"/>
  <c r="B9" i="1" s="1"/>
  <c r="E8" i="1"/>
  <c r="E7" i="1" s="1"/>
  <c r="E40" i="1" s="1"/>
  <c r="D8" i="1"/>
  <c r="D40" i="1" s="1"/>
  <c r="C8" i="1"/>
  <c r="B8" i="1" s="1"/>
  <c r="B40" i="1" l="1"/>
  <c r="D43" i="1" s="1"/>
  <c r="C40" i="1"/>
  <c r="C43" i="1" l="1"/>
  <c r="B43" i="1" s="1"/>
</calcChain>
</file>

<file path=xl/sharedStrings.xml><?xml version="1.0" encoding="utf-8"?>
<sst xmlns="http://schemas.openxmlformats.org/spreadsheetml/2006/main" count="94" uniqueCount="54">
  <si>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</si>
  <si>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</si>
  <si>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</si>
  <si>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</si>
  <si>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</si>
  <si>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</si>
  <si>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</si>
  <si>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</si>
  <si>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</si>
  <si>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</si>
  <si>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</si>
  <si>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</si>
  <si>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</si>
  <si>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</si>
  <si>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Kulcskompetencia modul</t>
  </si>
  <si>
    <t>Üzleti kommunikáció</t>
  </si>
  <si>
    <t>Munkaerőpiaci ismeretek</t>
  </si>
  <si>
    <t>K</t>
  </si>
  <si>
    <t>Szakmai és pénzügyi információ feldolgozási alapismeretek</t>
  </si>
  <si>
    <t>G</t>
  </si>
  <si>
    <t>Szakmai idegen nyelvi alapok I.</t>
  </si>
  <si>
    <t>Szakmai idegen nyelvi alapok II.</t>
  </si>
  <si>
    <t>Képzési terület szerinti közös modul</t>
  </si>
  <si>
    <t>Közgazdaságtan alapjai</t>
  </si>
  <si>
    <t>Üzleti statisztika</t>
  </si>
  <si>
    <t>Vállalatgazdaságtan</t>
  </si>
  <si>
    <t>Gazdasági jog alapjai</t>
  </si>
  <si>
    <t>Vállalati pénzügyek</t>
  </si>
  <si>
    <t>Szakképzési modul:</t>
  </si>
  <si>
    <t>Gazdasági információrendszerek</t>
  </si>
  <si>
    <t>Számvitel</t>
  </si>
  <si>
    <t>Szervezeti magatartás</t>
  </si>
  <si>
    <t>Értékteremtő folyamatok menedzsmentje</t>
  </si>
  <si>
    <t>Nemzetközi üzleti ismeretek</t>
  </si>
  <si>
    <t>Protokoll</t>
  </si>
  <si>
    <t>Üzleti tervezés</t>
  </si>
  <si>
    <t>Emberi erőforrás menedzsment</t>
  </si>
  <si>
    <t>EU ismeretek</t>
  </si>
  <si>
    <t>Gazdasági közjog</t>
  </si>
  <si>
    <t>Marketing</t>
  </si>
  <si>
    <t>Munka- és üzletvitel-szervezés</t>
  </si>
  <si>
    <t>Projektmenedzsment</t>
  </si>
  <si>
    <t>Regionális gazdaságtan</t>
  </si>
  <si>
    <t>Projektek pénzügyi tervezése</t>
  </si>
  <si>
    <t>Környezetgazdaságtan</t>
  </si>
  <si>
    <t>Stratégiai menedzsment alapjai</t>
  </si>
  <si>
    <t>Világgazdaságtan</t>
  </si>
  <si>
    <t>Záródolgozat</t>
  </si>
  <si>
    <t>Gyakorlati program</t>
  </si>
  <si>
    <t>Összesen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</si>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</sst>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b/>
      <sz val="8"/>
      <name val="Times New Roman"/>
      <family val="1"/>
      <charset val="238"/>
    </font>
    <font>
      <strike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0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horizontal="center" vertical="center" textRotation="90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/>
    </xf>
    <xf numFmtId="0" fontId="3" fillId="0" borderId="16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5" fillId="0" borderId="10" xfId="2" applyFont="1" applyBorder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/>
    </xf>
    <xf numFmtId="0" fontId="3" fillId="0" borderId="11" xfId="1" applyFont="1" applyBorder="1" applyAlignment="1">
      <alignment horizontal="left" wrapText="1"/>
    </xf>
    <xf numFmtId="0" fontId="3" fillId="0" borderId="17" xfId="1" applyFont="1" applyBorder="1" applyAlignment="1">
      <alignment horizontal="left" wrapText="1"/>
    </xf>
    <xf numFmtId="0" fontId="3" fillId="0" borderId="18" xfId="1" applyFont="1" applyBorder="1" applyAlignment="1">
      <alignment horizontal="left" wrapText="1"/>
    </xf>
    <xf numFmtId="0" fontId="2" fillId="0" borderId="10" xfId="1" applyFont="1" applyBorder="1" applyAlignment="1">
      <alignment wrapText="1"/>
    </xf>
    <xf numFmtId="0" fontId="2" fillId="0" borderId="10" xfId="1" applyFont="1" applyBorder="1" applyAlignment="1">
      <alignment horizontal="left" wrapText="1"/>
    </xf>
    <xf numFmtId="0" fontId="2" fillId="0" borderId="10" xfId="1" applyFont="1" applyBorder="1"/>
    <xf numFmtId="0" fontId="2" fillId="0" borderId="1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 wrapText="1"/>
    </xf>
    <xf numFmtId="0" fontId="1" fillId="0" borderId="0" xfId="1" applyFont="1"/>
    <xf numFmtId="0" fontId="2" fillId="0" borderId="12" xfId="1" applyFont="1" applyBorder="1" applyAlignment="1">
      <alignment horizontal="center" vertical="center" wrapText="1"/>
    </xf>
    <xf numFmtId="0" fontId="8" fillId="0" borderId="10" xfId="1" applyFont="1" applyBorder="1" applyAlignment="1">
      <alignment vertical="center" wrapText="1"/>
    </xf>
    <xf numFmtId="0" fontId="8" fillId="0" borderId="10" xfId="1" applyFont="1" applyBorder="1"/>
    <xf numFmtId="0" fontId="9" fillId="0" borderId="10" xfId="1" applyFont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 wrapText="1"/>
    </xf>
    <xf numFmtId="0" fontId="2" fillId="0" borderId="11" xfId="1" applyFont="1" applyBorder="1" applyAlignment="1">
      <alignment horizontal="center"/>
    </xf>
    <xf numFmtId="0" fontId="3" fillId="0" borderId="10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2" fillId="0" borderId="0" xfId="1" applyFont="1"/>
    <xf numFmtId="0" fontId="3" fillId="0" borderId="1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3" fillId="0" borderId="0" xfId="1" applyFont="1"/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9" style="7" customWidth="1"/>
    <col min="2" max="2" width="6.7109375" style="7" customWidth="1"/>
    <col min="3" max="3" width="6.28515625" style="7" customWidth="1"/>
    <col min="4" max="4" width="6.7109375" style="7" customWidth="1"/>
    <col min="5" max="5" width="6.28515625" style="7" customWidth="1"/>
    <col min="6" max="6" width="13.140625" style="7" customWidth="1"/>
    <col min="7" max="7" width="3.7109375" style="7" customWidth="1"/>
    <col min="8" max="8" width="3.85546875" style="7" customWidth="1"/>
    <col min="9" max="9" width="3.28515625" style="7" customWidth="1"/>
    <col min="10" max="10" width="5.140625" style="7" customWidth="1"/>
    <col min="11" max="12" width="3.85546875" style="7" customWidth="1"/>
    <col min="13" max="13" width="4.140625" style="7" customWidth="1"/>
    <col min="14" max="14" width="5.28515625" style="7" customWidth="1"/>
    <col min="15" max="16" width="3.85546875" style="7" customWidth="1"/>
    <col min="17" max="17" width="4" style="7" customWidth="1"/>
    <col min="18" max="18" width="5.140625" style="7" customWidth="1"/>
    <col min="19" max="20" width="3.85546875" style="7" customWidth="1"/>
    <col min="21" max="21" width="4.140625" style="7" customWidth="1"/>
    <col min="22" max="22" width="5.140625" style="7" customWidth="1"/>
    <col min="23" max="16384" width="8.85546875" style="7"/>
  </cols>
  <sheetData>
    <row r="1" spans="1:34" x14ac:dyDescent="0.2">
      <c r="A1" s="1" t="s">
        <v>0</v>
      </c>
      <c r="B1" s="2" t="s">
        <v>1</v>
      </c>
      <c r="C1" s="3"/>
      <c r="D1" s="3"/>
      <c r="E1" s="4"/>
      <c r="F1" s="1" t="s">
        <v>2</v>
      </c>
      <c r="G1" s="5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4" x14ac:dyDescent="0.2">
      <c r="A2" s="8"/>
      <c r="B2" s="9"/>
      <c r="C2" s="10"/>
      <c r="D2" s="10"/>
      <c r="E2" s="11"/>
      <c r="F2" s="8"/>
      <c r="G2" s="1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34" x14ac:dyDescent="0.2">
      <c r="A3" s="8"/>
      <c r="B3" s="14" t="s">
        <v>4</v>
      </c>
      <c r="C3" s="14" t="s">
        <v>5</v>
      </c>
      <c r="D3" s="14" t="s">
        <v>6</v>
      </c>
      <c r="E3" s="15" t="s">
        <v>7</v>
      </c>
      <c r="F3" s="8"/>
      <c r="G3" s="16" t="s">
        <v>8</v>
      </c>
      <c r="H3" s="16"/>
      <c r="I3" s="16"/>
      <c r="J3" s="16"/>
      <c r="K3" s="16"/>
      <c r="L3" s="16"/>
      <c r="M3" s="16"/>
      <c r="N3" s="16"/>
      <c r="O3" s="16" t="s">
        <v>9</v>
      </c>
      <c r="P3" s="16"/>
      <c r="Q3" s="16"/>
      <c r="R3" s="16"/>
      <c r="S3" s="16"/>
      <c r="T3" s="16"/>
      <c r="U3" s="16"/>
      <c r="V3" s="17"/>
    </row>
    <row r="4" spans="1:34" x14ac:dyDescent="0.2">
      <c r="A4" s="8"/>
      <c r="B4" s="14"/>
      <c r="C4" s="14"/>
      <c r="D4" s="14"/>
      <c r="E4" s="15"/>
      <c r="F4" s="8"/>
      <c r="G4" s="16">
        <v>1</v>
      </c>
      <c r="H4" s="16"/>
      <c r="I4" s="16"/>
      <c r="J4" s="16"/>
      <c r="K4" s="16">
        <v>2</v>
      </c>
      <c r="L4" s="16"/>
      <c r="M4" s="16"/>
      <c r="N4" s="16"/>
      <c r="O4" s="16">
        <v>3</v>
      </c>
      <c r="P4" s="16"/>
      <c r="Q4" s="16"/>
      <c r="R4" s="16"/>
      <c r="S4" s="16">
        <v>4</v>
      </c>
      <c r="T4" s="16"/>
      <c r="U4" s="16"/>
      <c r="V4" s="17"/>
    </row>
    <row r="5" spans="1:34" x14ac:dyDescent="0.2">
      <c r="A5" s="8"/>
      <c r="B5" s="14"/>
      <c r="C5" s="14"/>
      <c r="D5" s="14"/>
      <c r="E5" s="15"/>
      <c r="F5" s="8"/>
      <c r="G5" s="16">
        <v>15</v>
      </c>
      <c r="H5" s="16"/>
      <c r="I5" s="16"/>
      <c r="J5" s="16"/>
      <c r="K5" s="16">
        <v>15</v>
      </c>
      <c r="L5" s="16"/>
      <c r="M5" s="16"/>
      <c r="N5" s="16"/>
      <c r="O5" s="16">
        <v>15</v>
      </c>
      <c r="P5" s="16"/>
      <c r="Q5" s="16"/>
      <c r="R5" s="16"/>
      <c r="S5" s="16">
        <v>15</v>
      </c>
      <c r="T5" s="16"/>
      <c r="U5" s="16"/>
      <c r="V5" s="17"/>
    </row>
    <row r="6" spans="1:34" ht="13.5" thickBot="1" x14ac:dyDescent="0.25">
      <c r="A6" s="8"/>
      <c r="B6" s="18"/>
      <c r="C6" s="18"/>
      <c r="D6" s="18"/>
      <c r="E6" s="19"/>
      <c r="F6" s="20"/>
      <c r="G6" s="21" t="s">
        <v>10</v>
      </c>
      <c r="H6" s="21" t="s">
        <v>11</v>
      </c>
      <c r="I6" s="21" t="s">
        <v>12</v>
      </c>
      <c r="J6" s="21" t="s">
        <v>13</v>
      </c>
      <c r="K6" s="21" t="s">
        <v>10</v>
      </c>
      <c r="L6" s="21" t="s">
        <v>11</v>
      </c>
      <c r="M6" s="21" t="s">
        <v>12</v>
      </c>
      <c r="N6" s="21" t="s">
        <v>13</v>
      </c>
      <c r="O6" s="21" t="s">
        <v>10</v>
      </c>
      <c r="P6" s="21" t="s">
        <v>11</v>
      </c>
      <c r="Q6" s="21" t="s">
        <v>12</v>
      </c>
      <c r="R6" s="21" t="s">
        <v>13</v>
      </c>
      <c r="S6" s="21" t="s">
        <v>10</v>
      </c>
      <c r="T6" s="21" t="s">
        <v>11</v>
      </c>
      <c r="U6" s="21" t="s">
        <v>12</v>
      </c>
      <c r="V6" s="22" t="s">
        <v>13</v>
      </c>
    </row>
    <row r="7" spans="1:34" x14ac:dyDescent="0.2">
      <c r="A7" s="23" t="s">
        <v>14</v>
      </c>
      <c r="B7" s="23"/>
      <c r="C7" s="23"/>
      <c r="D7" s="23"/>
      <c r="E7" s="24">
        <f>SUM(E8:E12)</f>
        <v>13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</row>
    <row r="8" spans="1:34" x14ac:dyDescent="0.2">
      <c r="A8" s="27" t="s">
        <v>15</v>
      </c>
      <c r="B8" s="28">
        <f t="shared" ref="B8" si="0">C8+D8</f>
        <v>30</v>
      </c>
      <c r="C8" s="28">
        <f t="shared" ref="C8:D8" si="1">(G8+K8+O8+S8+W8+AA8)*15</f>
        <v>0</v>
      </c>
      <c r="D8" s="28">
        <f t="shared" si="1"/>
        <v>30</v>
      </c>
      <c r="E8" s="29">
        <f t="shared" ref="E8" si="2">+J8+N8+R8+V8+Z8+AD8+AH8</f>
        <v>3</v>
      </c>
      <c r="F8" s="30"/>
      <c r="G8" s="31">
        <v>0</v>
      </c>
      <c r="H8" s="31">
        <v>2</v>
      </c>
      <c r="I8" s="31" t="s">
        <v>11</v>
      </c>
      <c r="J8" s="31">
        <v>3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2"/>
    </row>
    <row r="9" spans="1:34" x14ac:dyDescent="0.2">
      <c r="A9" s="33" t="s">
        <v>16</v>
      </c>
      <c r="B9" s="28">
        <f>C9+D9</f>
        <v>30</v>
      </c>
      <c r="C9" s="28">
        <f t="shared" ref="C9:D12" si="3">(G9+K9+O9+S9)*15</f>
        <v>30</v>
      </c>
      <c r="D9" s="28">
        <f t="shared" si="3"/>
        <v>0</v>
      </c>
      <c r="E9" s="29">
        <f>+J9+N9+R9+V9</f>
        <v>3</v>
      </c>
      <c r="F9" s="28"/>
      <c r="G9" s="33">
        <v>2</v>
      </c>
      <c r="H9" s="33">
        <v>0</v>
      </c>
      <c r="I9" s="33" t="s">
        <v>17</v>
      </c>
      <c r="J9" s="33">
        <v>3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32"/>
    </row>
    <row r="10" spans="1:34" ht="22.5" x14ac:dyDescent="0.2">
      <c r="A10" s="33" t="s">
        <v>18</v>
      </c>
      <c r="B10" s="28">
        <f>C10+D10</f>
        <v>60</v>
      </c>
      <c r="C10" s="28">
        <f t="shared" si="3"/>
        <v>15</v>
      </c>
      <c r="D10" s="28">
        <f t="shared" si="3"/>
        <v>45</v>
      </c>
      <c r="E10" s="29">
        <f>+J10+N10+R10+V10</f>
        <v>3</v>
      </c>
      <c r="F10" s="28"/>
      <c r="G10" s="33">
        <v>1</v>
      </c>
      <c r="H10" s="33">
        <v>3</v>
      </c>
      <c r="I10" s="33" t="s">
        <v>19</v>
      </c>
      <c r="J10" s="33">
        <v>3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32"/>
    </row>
    <row r="11" spans="1:34" x14ac:dyDescent="0.2">
      <c r="A11" s="33" t="s">
        <v>20</v>
      </c>
      <c r="B11" s="28">
        <f>C11+D11</f>
        <v>30</v>
      </c>
      <c r="C11" s="28">
        <f t="shared" si="3"/>
        <v>0</v>
      </c>
      <c r="D11" s="28">
        <f t="shared" si="3"/>
        <v>30</v>
      </c>
      <c r="E11" s="29">
        <f>+J11+N11+R11+V11</f>
        <v>2</v>
      </c>
      <c r="F11" s="28"/>
      <c r="G11" s="33">
        <v>0</v>
      </c>
      <c r="H11" s="33">
        <v>2</v>
      </c>
      <c r="I11" s="33" t="s">
        <v>19</v>
      </c>
      <c r="J11" s="33">
        <v>2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32"/>
    </row>
    <row r="12" spans="1:34" x14ac:dyDescent="0.2">
      <c r="A12" s="33" t="s">
        <v>21</v>
      </c>
      <c r="B12" s="28">
        <f>C12+D12</f>
        <v>30</v>
      </c>
      <c r="C12" s="28">
        <f t="shared" si="3"/>
        <v>0</v>
      </c>
      <c r="D12" s="28">
        <f t="shared" si="3"/>
        <v>30</v>
      </c>
      <c r="E12" s="29">
        <f>+J12+N12+R12+V12</f>
        <v>2</v>
      </c>
      <c r="F12" s="28"/>
      <c r="G12" s="33"/>
      <c r="H12" s="33"/>
      <c r="I12" s="33"/>
      <c r="J12" s="33"/>
      <c r="K12" s="28">
        <v>0</v>
      </c>
      <c r="L12" s="28">
        <v>2</v>
      </c>
      <c r="M12" s="28" t="s">
        <v>19</v>
      </c>
      <c r="N12" s="28">
        <v>2</v>
      </c>
      <c r="O12" s="28"/>
      <c r="P12" s="28"/>
      <c r="Q12" s="28"/>
      <c r="R12" s="28"/>
      <c r="S12" s="28"/>
      <c r="T12" s="28"/>
      <c r="U12" s="28"/>
      <c r="V12" s="32"/>
    </row>
    <row r="13" spans="1:34" x14ac:dyDescent="0.2">
      <c r="A13" s="34" t="s">
        <v>22</v>
      </c>
      <c r="B13" s="35"/>
      <c r="C13" s="35"/>
      <c r="D13" s="36"/>
      <c r="E13" s="29">
        <f>SUM(E14:E18)</f>
        <v>20</v>
      </c>
      <c r="F13" s="3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32"/>
    </row>
    <row r="14" spans="1:34" x14ac:dyDescent="0.2">
      <c r="A14" s="33" t="s">
        <v>23</v>
      </c>
      <c r="B14" s="28">
        <f>SUM(C14:D14)</f>
        <v>45</v>
      </c>
      <c r="C14" s="28">
        <f t="shared" ref="C14:D17" si="4">(G14+K14+O14+S14)*15</f>
        <v>30</v>
      </c>
      <c r="D14" s="28">
        <f t="shared" si="4"/>
        <v>15</v>
      </c>
      <c r="E14" s="29">
        <v>4</v>
      </c>
      <c r="F14" s="37"/>
      <c r="G14" s="33">
        <v>2</v>
      </c>
      <c r="H14" s="33">
        <v>1</v>
      </c>
      <c r="I14" s="33" t="s">
        <v>17</v>
      </c>
      <c r="J14" s="33">
        <v>4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2"/>
    </row>
    <row r="15" spans="1:34" x14ac:dyDescent="0.2">
      <c r="A15" s="33" t="s">
        <v>24</v>
      </c>
      <c r="B15" s="28">
        <f>SUM(C15:D15)</f>
        <v>60</v>
      </c>
      <c r="C15" s="28">
        <f t="shared" si="4"/>
        <v>30</v>
      </c>
      <c r="D15" s="28">
        <f t="shared" si="4"/>
        <v>30</v>
      </c>
      <c r="E15" s="29">
        <f>+J15+N15+R15+V15</f>
        <v>5</v>
      </c>
      <c r="F15" s="38"/>
      <c r="G15" s="28"/>
      <c r="H15" s="28"/>
      <c r="I15" s="28"/>
      <c r="J15" s="28"/>
      <c r="K15" s="28"/>
      <c r="L15" s="28"/>
      <c r="M15" s="28"/>
      <c r="N15" s="28"/>
      <c r="O15" s="33">
        <v>2</v>
      </c>
      <c r="P15" s="33">
        <v>2</v>
      </c>
      <c r="Q15" s="39" t="s">
        <v>19</v>
      </c>
      <c r="R15" s="33">
        <v>5</v>
      </c>
      <c r="S15" s="28"/>
      <c r="T15" s="40"/>
      <c r="U15" s="40"/>
      <c r="V15" s="41"/>
    </row>
    <row r="16" spans="1:34" s="44" customFormat="1" x14ac:dyDescent="0.2">
      <c r="A16" s="33" t="s">
        <v>25</v>
      </c>
      <c r="B16" s="28">
        <f>SUM(C16:D16)</f>
        <v>60</v>
      </c>
      <c r="C16" s="28">
        <f t="shared" si="4"/>
        <v>30</v>
      </c>
      <c r="D16" s="28">
        <f t="shared" si="4"/>
        <v>30</v>
      </c>
      <c r="E16" s="42">
        <v>4</v>
      </c>
      <c r="F16" s="37"/>
      <c r="G16" s="33">
        <v>2</v>
      </c>
      <c r="H16" s="33">
        <v>2</v>
      </c>
      <c r="I16" s="33" t="s">
        <v>17</v>
      </c>
      <c r="J16" s="43">
        <v>4</v>
      </c>
      <c r="K16" s="28"/>
      <c r="L16" s="28"/>
      <c r="M16" s="28"/>
      <c r="N16" s="28"/>
      <c r="O16" s="28"/>
      <c r="P16" s="28"/>
      <c r="Q16" s="28"/>
      <c r="R16" s="28"/>
      <c r="S16" s="28"/>
      <c r="T16" s="40"/>
      <c r="U16" s="40"/>
      <c r="V16" s="32"/>
    </row>
    <row r="17" spans="1:22" x14ac:dyDescent="0.2">
      <c r="A17" s="33" t="s">
        <v>26</v>
      </c>
      <c r="B17" s="28">
        <f>SUM(C17:D17)</f>
        <v>30</v>
      </c>
      <c r="C17" s="28">
        <f t="shared" si="4"/>
        <v>30</v>
      </c>
      <c r="D17" s="28">
        <f t="shared" si="4"/>
        <v>0</v>
      </c>
      <c r="E17" s="29">
        <f>+J17+N17+R17+V17</f>
        <v>3</v>
      </c>
      <c r="F17" s="37"/>
      <c r="G17" s="28"/>
      <c r="H17" s="28"/>
      <c r="I17" s="28"/>
      <c r="J17" s="28"/>
      <c r="K17" s="33">
        <v>2</v>
      </c>
      <c r="L17" s="33">
        <v>0</v>
      </c>
      <c r="M17" s="33" t="s">
        <v>17</v>
      </c>
      <c r="N17" s="33">
        <v>3</v>
      </c>
      <c r="O17" s="28"/>
      <c r="P17" s="28"/>
      <c r="Q17" s="28"/>
      <c r="R17" s="28"/>
      <c r="S17" s="28"/>
      <c r="T17" s="40"/>
      <c r="U17" s="40"/>
      <c r="V17" s="32"/>
    </row>
    <row r="18" spans="1:22" x14ac:dyDescent="0.2">
      <c r="A18" s="33" t="s">
        <v>27</v>
      </c>
      <c r="B18" s="28">
        <f>SUM(C18:D18)</f>
        <v>60</v>
      </c>
      <c r="C18" s="28">
        <f>(G18+K18+O18+S18)*15</f>
        <v>30</v>
      </c>
      <c r="D18" s="28">
        <f>(H18+L18+P18+T18)*15</f>
        <v>30</v>
      </c>
      <c r="E18" s="29">
        <f>+J18+N18+R18+V18</f>
        <v>4</v>
      </c>
      <c r="F18" s="37"/>
      <c r="G18" s="28"/>
      <c r="H18" s="28"/>
      <c r="I18" s="28"/>
      <c r="J18" s="28"/>
      <c r="K18" s="28"/>
      <c r="L18" s="28"/>
      <c r="M18" s="28"/>
      <c r="N18" s="28"/>
      <c r="O18" s="33">
        <v>2</v>
      </c>
      <c r="P18" s="33">
        <v>2</v>
      </c>
      <c r="Q18" s="39" t="s">
        <v>17</v>
      </c>
      <c r="R18" s="33">
        <v>4</v>
      </c>
      <c r="S18" s="28"/>
      <c r="T18" s="40"/>
      <c r="U18" s="40"/>
      <c r="V18" s="32"/>
    </row>
    <row r="19" spans="1:22" x14ac:dyDescent="0.2">
      <c r="A19" s="34" t="s">
        <v>28</v>
      </c>
      <c r="B19" s="35"/>
      <c r="C19" s="35"/>
      <c r="D19" s="36"/>
      <c r="E19" s="29">
        <f>SUM(E20:E39)</f>
        <v>87</v>
      </c>
      <c r="F19" s="3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32"/>
    </row>
    <row r="20" spans="1:22" x14ac:dyDescent="0.2">
      <c r="A20" s="33" t="s">
        <v>29</v>
      </c>
      <c r="B20" s="28">
        <f t="shared" ref="B20:B39" si="5">SUM(C20:D20)</f>
        <v>30</v>
      </c>
      <c r="C20" s="28">
        <f t="shared" ref="C20:D39" si="6">(G20+K20+O20+S20)*15</f>
        <v>15</v>
      </c>
      <c r="D20" s="28">
        <f t="shared" si="6"/>
        <v>15</v>
      </c>
      <c r="E20" s="29">
        <f t="shared" ref="E20:E39" si="7">+J20+N20+R20+V20</f>
        <v>3</v>
      </c>
      <c r="F20" s="37"/>
      <c r="G20" s="28"/>
      <c r="H20" s="28"/>
      <c r="I20" s="28"/>
      <c r="J20" s="28"/>
      <c r="K20" s="33">
        <v>1</v>
      </c>
      <c r="L20" s="33">
        <v>1</v>
      </c>
      <c r="M20" s="33" t="s">
        <v>17</v>
      </c>
      <c r="N20" s="33">
        <v>3</v>
      </c>
      <c r="O20" s="28"/>
      <c r="P20" s="28"/>
      <c r="Q20" s="28"/>
      <c r="R20" s="28"/>
      <c r="S20" s="28"/>
      <c r="T20" s="40"/>
      <c r="U20" s="40"/>
      <c r="V20" s="41"/>
    </row>
    <row r="21" spans="1:22" x14ac:dyDescent="0.2">
      <c r="A21" s="33" t="s">
        <v>30</v>
      </c>
      <c r="B21" s="28">
        <f t="shared" si="5"/>
        <v>60</v>
      </c>
      <c r="C21" s="28">
        <f t="shared" si="6"/>
        <v>30</v>
      </c>
      <c r="D21" s="28">
        <f t="shared" si="6"/>
        <v>30</v>
      </c>
      <c r="E21" s="29">
        <f t="shared" si="7"/>
        <v>5</v>
      </c>
      <c r="F21" s="37"/>
      <c r="G21" s="33">
        <v>2</v>
      </c>
      <c r="H21" s="33">
        <v>2</v>
      </c>
      <c r="I21" s="33" t="s">
        <v>17</v>
      </c>
      <c r="J21" s="33">
        <v>5</v>
      </c>
      <c r="K21" s="28"/>
      <c r="L21" s="28"/>
      <c r="M21" s="28"/>
      <c r="N21" s="28"/>
      <c r="O21" s="28"/>
      <c r="P21" s="28"/>
      <c r="Q21" s="28"/>
      <c r="R21" s="28"/>
      <c r="S21" s="28"/>
      <c r="T21" s="40"/>
      <c r="U21" s="40"/>
      <c r="V21" s="32"/>
    </row>
    <row r="22" spans="1:22" x14ac:dyDescent="0.2">
      <c r="A22" s="33" t="s">
        <v>31</v>
      </c>
      <c r="B22" s="28">
        <f t="shared" si="5"/>
        <v>45</v>
      </c>
      <c r="C22" s="28">
        <f t="shared" si="6"/>
        <v>30</v>
      </c>
      <c r="D22" s="28">
        <f t="shared" si="6"/>
        <v>15</v>
      </c>
      <c r="E22" s="29">
        <f t="shared" si="7"/>
        <v>3</v>
      </c>
      <c r="F22" s="37"/>
      <c r="G22" s="33">
        <v>2</v>
      </c>
      <c r="H22" s="33">
        <v>1</v>
      </c>
      <c r="I22" s="33" t="s">
        <v>17</v>
      </c>
      <c r="J22" s="33">
        <v>3</v>
      </c>
      <c r="K22" s="28"/>
      <c r="L22" s="28"/>
      <c r="M22" s="28"/>
      <c r="N22" s="28"/>
      <c r="O22" s="28"/>
      <c r="P22" s="28"/>
      <c r="Q22" s="28"/>
      <c r="R22" s="28"/>
      <c r="S22" s="28"/>
      <c r="T22" s="40"/>
      <c r="U22" s="40"/>
      <c r="V22" s="32"/>
    </row>
    <row r="23" spans="1:22" x14ac:dyDescent="0.2">
      <c r="A23" s="33" t="s">
        <v>32</v>
      </c>
      <c r="B23" s="45">
        <f t="shared" si="5"/>
        <v>45</v>
      </c>
      <c r="C23" s="45">
        <f t="shared" si="6"/>
        <v>30</v>
      </c>
      <c r="D23" s="45">
        <f t="shared" si="6"/>
        <v>15</v>
      </c>
      <c r="E23" s="29">
        <f t="shared" si="7"/>
        <v>3</v>
      </c>
      <c r="F23" s="37"/>
      <c r="G23" s="28"/>
      <c r="H23" s="28"/>
      <c r="I23" s="28"/>
      <c r="J23" s="28"/>
      <c r="K23" s="33">
        <v>2</v>
      </c>
      <c r="L23" s="33">
        <v>1</v>
      </c>
      <c r="M23" s="33" t="s">
        <v>17</v>
      </c>
      <c r="N23" s="33">
        <v>3</v>
      </c>
      <c r="O23" s="28"/>
      <c r="P23" s="28"/>
      <c r="Q23" s="28"/>
      <c r="R23" s="28"/>
      <c r="S23" s="28"/>
      <c r="T23" s="40"/>
      <c r="U23" s="40"/>
      <c r="V23" s="41"/>
    </row>
    <row r="24" spans="1:22" x14ac:dyDescent="0.2">
      <c r="A24" s="33" t="s">
        <v>33</v>
      </c>
      <c r="B24" s="45">
        <f t="shared" si="5"/>
        <v>45</v>
      </c>
      <c r="C24" s="45">
        <f t="shared" si="6"/>
        <v>30</v>
      </c>
      <c r="D24" s="45">
        <f t="shared" si="6"/>
        <v>15</v>
      </c>
      <c r="E24" s="29">
        <v>2</v>
      </c>
      <c r="F24" s="37"/>
      <c r="G24" s="28"/>
      <c r="H24" s="28"/>
      <c r="I24" s="28"/>
      <c r="J24" s="28"/>
      <c r="K24" s="33">
        <v>2</v>
      </c>
      <c r="L24" s="33">
        <v>1</v>
      </c>
      <c r="M24" s="33" t="s">
        <v>17</v>
      </c>
      <c r="N24" s="33">
        <v>2</v>
      </c>
      <c r="O24" s="28"/>
      <c r="P24" s="28"/>
      <c r="Q24" s="28"/>
      <c r="R24" s="28"/>
      <c r="S24" s="28"/>
      <c r="T24" s="40"/>
      <c r="U24" s="40"/>
      <c r="V24" s="41"/>
    </row>
    <row r="25" spans="1:22" x14ac:dyDescent="0.2">
      <c r="A25" s="33" t="s">
        <v>34</v>
      </c>
      <c r="B25" s="45">
        <f t="shared" si="5"/>
        <v>30</v>
      </c>
      <c r="C25" s="45">
        <f t="shared" si="6"/>
        <v>0</v>
      </c>
      <c r="D25" s="45">
        <f t="shared" si="6"/>
        <v>30</v>
      </c>
      <c r="E25" s="29">
        <f t="shared" si="7"/>
        <v>2</v>
      </c>
      <c r="F25" s="37"/>
      <c r="G25" s="28"/>
      <c r="H25" s="28"/>
      <c r="I25" s="28"/>
      <c r="J25" s="28"/>
      <c r="K25" s="33">
        <v>0</v>
      </c>
      <c r="L25" s="33">
        <v>2</v>
      </c>
      <c r="M25" s="33" t="s">
        <v>19</v>
      </c>
      <c r="N25" s="33">
        <v>2</v>
      </c>
      <c r="O25" s="28"/>
      <c r="P25" s="28"/>
      <c r="Q25" s="28"/>
      <c r="R25" s="28"/>
      <c r="S25" s="28"/>
      <c r="T25" s="40"/>
      <c r="U25" s="40"/>
      <c r="V25" s="41"/>
    </row>
    <row r="26" spans="1:22" x14ac:dyDescent="0.2">
      <c r="A26" s="33" t="s">
        <v>35</v>
      </c>
      <c r="B26" s="45">
        <f t="shared" si="5"/>
        <v>30</v>
      </c>
      <c r="C26" s="45">
        <f t="shared" si="6"/>
        <v>0</v>
      </c>
      <c r="D26" s="45">
        <f t="shared" si="6"/>
        <v>30</v>
      </c>
      <c r="E26" s="29">
        <f t="shared" si="7"/>
        <v>3</v>
      </c>
      <c r="F26" s="37"/>
      <c r="G26" s="28"/>
      <c r="H26" s="28"/>
      <c r="I26" s="28"/>
      <c r="J26" s="28"/>
      <c r="K26" s="33">
        <v>0</v>
      </c>
      <c r="L26" s="33">
        <v>2</v>
      </c>
      <c r="M26" s="33" t="s">
        <v>19</v>
      </c>
      <c r="N26" s="33">
        <v>3</v>
      </c>
      <c r="O26" s="28"/>
      <c r="P26" s="28"/>
      <c r="Q26" s="28"/>
      <c r="R26" s="28"/>
      <c r="S26" s="28"/>
      <c r="T26" s="40"/>
      <c r="U26" s="40"/>
      <c r="V26" s="41"/>
    </row>
    <row r="27" spans="1:22" x14ac:dyDescent="0.2">
      <c r="A27" s="33" t="s">
        <v>36</v>
      </c>
      <c r="B27" s="45">
        <f t="shared" si="5"/>
        <v>45</v>
      </c>
      <c r="C27" s="45">
        <f t="shared" si="6"/>
        <v>30</v>
      </c>
      <c r="D27" s="45">
        <f t="shared" si="6"/>
        <v>15</v>
      </c>
      <c r="E27" s="29">
        <f t="shared" si="7"/>
        <v>4</v>
      </c>
      <c r="F27" s="37"/>
      <c r="G27" s="28"/>
      <c r="H27" s="28"/>
      <c r="I27" s="28"/>
      <c r="J27" s="28"/>
      <c r="K27" s="28"/>
      <c r="L27" s="28"/>
      <c r="M27" s="28"/>
      <c r="N27" s="28"/>
      <c r="O27" s="33">
        <v>2</v>
      </c>
      <c r="P27" s="33">
        <v>1</v>
      </c>
      <c r="Q27" s="39" t="s">
        <v>17</v>
      </c>
      <c r="R27" s="33">
        <v>4</v>
      </c>
      <c r="S27" s="28"/>
      <c r="T27" s="40"/>
      <c r="U27" s="40"/>
      <c r="V27" s="41"/>
    </row>
    <row r="28" spans="1:22" x14ac:dyDescent="0.2">
      <c r="A28" s="33" t="s">
        <v>37</v>
      </c>
      <c r="B28" s="45">
        <f t="shared" si="5"/>
        <v>30</v>
      </c>
      <c r="C28" s="45">
        <v>30</v>
      </c>
      <c r="D28" s="45">
        <f t="shared" si="6"/>
        <v>0</v>
      </c>
      <c r="E28" s="29">
        <v>3</v>
      </c>
      <c r="F28" s="37"/>
      <c r="G28" s="33">
        <v>2</v>
      </c>
      <c r="H28" s="33">
        <v>0</v>
      </c>
      <c r="I28" s="39" t="s">
        <v>17</v>
      </c>
      <c r="J28" s="33">
        <v>3</v>
      </c>
      <c r="K28" s="28"/>
      <c r="L28" s="28"/>
      <c r="M28" s="28"/>
      <c r="N28" s="28"/>
      <c r="O28" s="46"/>
      <c r="P28" s="46"/>
      <c r="Q28" s="47"/>
      <c r="R28" s="46"/>
      <c r="S28" s="28"/>
      <c r="T28" s="40"/>
      <c r="U28" s="40"/>
      <c r="V28" s="41"/>
    </row>
    <row r="29" spans="1:22" x14ac:dyDescent="0.2">
      <c r="A29" s="33" t="s">
        <v>38</v>
      </c>
      <c r="B29" s="45">
        <f t="shared" si="5"/>
        <v>45</v>
      </c>
      <c r="C29" s="45">
        <f t="shared" si="6"/>
        <v>30</v>
      </c>
      <c r="D29" s="45">
        <f t="shared" si="6"/>
        <v>15</v>
      </c>
      <c r="E29" s="29">
        <f t="shared" si="7"/>
        <v>4</v>
      </c>
      <c r="F29" s="37"/>
      <c r="G29" s="28"/>
      <c r="H29" s="28"/>
      <c r="I29" s="28"/>
      <c r="J29" s="28"/>
      <c r="K29" s="28"/>
      <c r="L29" s="28"/>
      <c r="M29" s="28"/>
      <c r="N29" s="28"/>
      <c r="O29" s="33">
        <v>2</v>
      </c>
      <c r="P29" s="33">
        <v>1</v>
      </c>
      <c r="Q29" s="39" t="s">
        <v>17</v>
      </c>
      <c r="R29" s="33">
        <v>4</v>
      </c>
      <c r="S29" s="28"/>
      <c r="T29" s="40"/>
      <c r="U29" s="40"/>
      <c r="V29" s="41"/>
    </row>
    <row r="30" spans="1:22" x14ac:dyDescent="0.2">
      <c r="A30" s="33" t="s">
        <v>39</v>
      </c>
      <c r="B30" s="45">
        <f t="shared" si="5"/>
        <v>45</v>
      </c>
      <c r="C30" s="45">
        <f t="shared" si="6"/>
        <v>30</v>
      </c>
      <c r="D30" s="45">
        <f t="shared" si="6"/>
        <v>15</v>
      </c>
      <c r="E30" s="29">
        <f t="shared" si="7"/>
        <v>4</v>
      </c>
      <c r="F30" s="38"/>
      <c r="G30" s="28"/>
      <c r="H30" s="28"/>
      <c r="I30" s="28"/>
      <c r="J30" s="28"/>
      <c r="K30" s="28"/>
      <c r="L30" s="28"/>
      <c r="M30" s="28"/>
      <c r="N30" s="28"/>
      <c r="O30" s="33">
        <v>2</v>
      </c>
      <c r="P30" s="33">
        <v>1</v>
      </c>
      <c r="Q30" s="39" t="s">
        <v>11</v>
      </c>
      <c r="R30" s="33">
        <v>4</v>
      </c>
      <c r="S30" s="28"/>
      <c r="T30" s="40"/>
      <c r="U30" s="40"/>
      <c r="V30" s="41"/>
    </row>
    <row r="31" spans="1:22" x14ac:dyDescent="0.2">
      <c r="A31" s="33" t="s">
        <v>40</v>
      </c>
      <c r="B31" s="28">
        <f t="shared" si="5"/>
        <v>60</v>
      </c>
      <c r="C31" s="28">
        <f t="shared" si="6"/>
        <v>30</v>
      </c>
      <c r="D31" s="28">
        <f t="shared" si="6"/>
        <v>30</v>
      </c>
      <c r="E31" s="29">
        <f t="shared" si="7"/>
        <v>4</v>
      </c>
      <c r="F31" s="38"/>
      <c r="G31" s="40"/>
      <c r="H31" s="40"/>
      <c r="I31" s="40"/>
      <c r="J31" s="40"/>
      <c r="K31" s="40">
        <v>2</v>
      </c>
      <c r="L31" s="40">
        <v>2</v>
      </c>
      <c r="M31" s="40" t="s">
        <v>17</v>
      </c>
      <c r="N31" s="40">
        <v>4</v>
      </c>
      <c r="O31" s="40"/>
      <c r="P31" s="40"/>
      <c r="Q31" s="40"/>
      <c r="R31" s="40"/>
      <c r="S31" s="40"/>
      <c r="T31" s="40"/>
      <c r="U31" s="40"/>
      <c r="V31" s="41"/>
    </row>
    <row r="32" spans="1:22" x14ac:dyDescent="0.2">
      <c r="A32" s="33" t="s">
        <v>41</v>
      </c>
      <c r="B32" s="28">
        <f t="shared" si="5"/>
        <v>45</v>
      </c>
      <c r="C32" s="28">
        <f t="shared" si="6"/>
        <v>15</v>
      </c>
      <c r="D32" s="28">
        <f t="shared" si="6"/>
        <v>30</v>
      </c>
      <c r="E32" s="29">
        <f t="shared" si="7"/>
        <v>4</v>
      </c>
      <c r="F32" s="33"/>
      <c r="G32" s="40"/>
      <c r="H32" s="40"/>
      <c r="I32" s="40"/>
      <c r="J32" s="40"/>
      <c r="K32" s="40">
        <v>1</v>
      </c>
      <c r="L32" s="40">
        <v>2</v>
      </c>
      <c r="M32" s="40" t="s">
        <v>19</v>
      </c>
      <c r="N32" s="40">
        <v>4</v>
      </c>
      <c r="O32" s="40"/>
      <c r="P32" s="40"/>
      <c r="Q32" s="40"/>
      <c r="R32" s="40"/>
      <c r="S32" s="40"/>
      <c r="T32" s="40"/>
      <c r="U32" s="40"/>
      <c r="V32" s="41"/>
    </row>
    <row r="33" spans="1:22" x14ac:dyDescent="0.2">
      <c r="A33" s="33" t="s">
        <v>42</v>
      </c>
      <c r="B33" s="28">
        <f t="shared" si="5"/>
        <v>45</v>
      </c>
      <c r="C33" s="28">
        <f t="shared" si="6"/>
        <v>30</v>
      </c>
      <c r="D33" s="28">
        <f t="shared" si="6"/>
        <v>15</v>
      </c>
      <c r="E33" s="29">
        <f t="shared" si="7"/>
        <v>3</v>
      </c>
      <c r="F33" s="38"/>
      <c r="G33" s="40"/>
      <c r="H33" s="40"/>
      <c r="I33" s="40"/>
      <c r="J33" s="40"/>
      <c r="K33" s="40"/>
      <c r="L33" s="40"/>
      <c r="M33" s="40"/>
      <c r="N33" s="40"/>
      <c r="O33" s="40">
        <v>2</v>
      </c>
      <c r="P33" s="40">
        <v>1</v>
      </c>
      <c r="Q33" s="40" t="s">
        <v>19</v>
      </c>
      <c r="R33" s="40">
        <v>3</v>
      </c>
      <c r="S33" s="40"/>
      <c r="T33" s="40"/>
      <c r="U33" s="40"/>
      <c r="V33" s="41"/>
    </row>
    <row r="34" spans="1:22" x14ac:dyDescent="0.2">
      <c r="A34" s="33" t="s">
        <v>43</v>
      </c>
      <c r="B34" s="28">
        <f t="shared" si="5"/>
        <v>30</v>
      </c>
      <c r="C34" s="28">
        <f t="shared" si="6"/>
        <v>0</v>
      </c>
      <c r="D34" s="28">
        <f t="shared" si="6"/>
        <v>30</v>
      </c>
      <c r="E34" s="29">
        <f t="shared" si="7"/>
        <v>3</v>
      </c>
      <c r="F34" s="38"/>
      <c r="G34" s="40"/>
      <c r="H34" s="40"/>
      <c r="I34" s="40"/>
      <c r="J34" s="40"/>
      <c r="K34" s="40"/>
      <c r="L34" s="40"/>
      <c r="M34" s="40"/>
      <c r="N34" s="40"/>
      <c r="O34" s="40">
        <v>0</v>
      </c>
      <c r="P34" s="40">
        <v>2</v>
      </c>
      <c r="Q34" s="40" t="s">
        <v>19</v>
      </c>
      <c r="R34" s="40">
        <v>3</v>
      </c>
      <c r="S34" s="40"/>
      <c r="T34" s="40"/>
      <c r="U34" s="40"/>
      <c r="V34" s="41"/>
    </row>
    <row r="35" spans="1:22" x14ac:dyDescent="0.2">
      <c r="A35" s="33" t="s">
        <v>44</v>
      </c>
      <c r="B35" s="28">
        <f t="shared" si="5"/>
        <v>30</v>
      </c>
      <c r="C35" s="28">
        <v>30</v>
      </c>
      <c r="D35" s="28">
        <f t="shared" si="6"/>
        <v>0</v>
      </c>
      <c r="E35" s="29">
        <v>3</v>
      </c>
      <c r="F35" s="33"/>
      <c r="G35" s="46"/>
      <c r="H35" s="46"/>
      <c r="I35" s="46"/>
      <c r="J35" s="46"/>
      <c r="K35" s="48"/>
      <c r="L35" s="48"/>
      <c r="M35" s="48"/>
      <c r="N35" s="48"/>
      <c r="O35" s="33">
        <v>2</v>
      </c>
      <c r="P35" s="33">
        <v>0</v>
      </c>
      <c r="Q35" s="33" t="s">
        <v>17</v>
      </c>
      <c r="R35" s="33">
        <v>3</v>
      </c>
      <c r="S35" s="28"/>
      <c r="T35" s="28"/>
      <c r="U35" s="28"/>
      <c r="V35" s="32"/>
    </row>
    <row r="36" spans="1:22" x14ac:dyDescent="0.2">
      <c r="A36" s="33" t="s">
        <v>45</v>
      </c>
      <c r="B36" s="28">
        <f t="shared" si="5"/>
        <v>30</v>
      </c>
      <c r="C36" s="28">
        <f t="shared" si="6"/>
        <v>30</v>
      </c>
      <c r="D36" s="28">
        <f t="shared" si="6"/>
        <v>0</v>
      </c>
      <c r="E36" s="29">
        <f t="shared" si="7"/>
        <v>2</v>
      </c>
      <c r="F36" s="38"/>
      <c r="G36" s="28"/>
      <c r="H36" s="28"/>
      <c r="I36" s="28"/>
      <c r="J36" s="49"/>
      <c r="K36" s="50">
        <v>2</v>
      </c>
      <c r="L36" s="50">
        <v>0</v>
      </c>
      <c r="M36" s="50" t="s">
        <v>17</v>
      </c>
      <c r="N36" s="50">
        <v>2</v>
      </c>
      <c r="O36" s="49"/>
      <c r="P36" s="28"/>
      <c r="Q36" s="28"/>
      <c r="R36" s="28"/>
      <c r="S36" s="28"/>
      <c r="T36" s="40"/>
      <c r="U36" s="40"/>
      <c r="V36" s="41"/>
    </row>
    <row r="37" spans="1:22" x14ac:dyDescent="0.2">
      <c r="A37" s="33" t="s">
        <v>46</v>
      </c>
      <c r="B37" s="28">
        <f t="shared" si="5"/>
        <v>45</v>
      </c>
      <c r="C37" s="28">
        <f t="shared" si="6"/>
        <v>30</v>
      </c>
      <c r="D37" s="28">
        <f t="shared" si="6"/>
        <v>15</v>
      </c>
      <c r="E37" s="29">
        <f t="shared" si="7"/>
        <v>2</v>
      </c>
      <c r="F37" s="33"/>
      <c r="G37" s="28"/>
      <c r="H37" s="28"/>
      <c r="I37" s="28"/>
      <c r="J37" s="28"/>
      <c r="K37" s="33">
        <v>2</v>
      </c>
      <c r="L37" s="33">
        <v>1</v>
      </c>
      <c r="M37" s="33" t="s">
        <v>17</v>
      </c>
      <c r="N37" s="33">
        <v>2</v>
      </c>
      <c r="O37" s="28"/>
      <c r="P37" s="28"/>
      <c r="Q37" s="28"/>
      <c r="R37" s="28"/>
      <c r="S37" s="28"/>
      <c r="T37" s="40"/>
      <c r="U37" s="40"/>
      <c r="V37" s="41"/>
    </row>
    <row r="38" spans="1:22" x14ac:dyDescent="0.2">
      <c r="A38" s="33" t="s">
        <v>47</v>
      </c>
      <c r="B38" s="28">
        <f t="shared" si="5"/>
        <v>30</v>
      </c>
      <c r="C38" s="28">
        <f t="shared" si="6"/>
        <v>0</v>
      </c>
      <c r="D38" s="28">
        <f t="shared" si="6"/>
        <v>30</v>
      </c>
      <c r="E38" s="29">
        <f t="shared" si="7"/>
        <v>0</v>
      </c>
      <c r="F38" s="33"/>
      <c r="G38" s="28"/>
      <c r="H38" s="28"/>
      <c r="I38" s="28"/>
      <c r="J38" s="28"/>
      <c r="K38" s="33"/>
      <c r="L38" s="33"/>
      <c r="M38" s="33"/>
      <c r="N38" s="33"/>
      <c r="O38" s="28"/>
      <c r="P38" s="28"/>
      <c r="Q38" s="28"/>
      <c r="R38" s="28"/>
      <c r="S38" s="28">
        <v>0</v>
      </c>
      <c r="T38" s="40">
        <v>2</v>
      </c>
      <c r="U38" s="40" t="s">
        <v>19</v>
      </c>
      <c r="V38" s="41">
        <v>0</v>
      </c>
    </row>
    <row r="39" spans="1:22" x14ac:dyDescent="0.2">
      <c r="A39" s="33" t="s">
        <v>48</v>
      </c>
      <c r="B39" s="28">
        <f t="shared" si="5"/>
        <v>570</v>
      </c>
      <c r="C39" s="28">
        <f t="shared" si="6"/>
        <v>0</v>
      </c>
      <c r="D39" s="28">
        <f t="shared" si="6"/>
        <v>570</v>
      </c>
      <c r="E39" s="29">
        <f t="shared" si="7"/>
        <v>30</v>
      </c>
      <c r="F39" s="37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>
        <v>0</v>
      </c>
      <c r="T39" s="40">
        <v>38</v>
      </c>
      <c r="U39" s="28" t="s">
        <v>19</v>
      </c>
      <c r="V39" s="51">
        <v>30</v>
      </c>
    </row>
    <row r="40" spans="1:22" x14ac:dyDescent="0.2">
      <c r="A40" s="52" t="s">
        <v>49</v>
      </c>
      <c r="B40" s="29">
        <f>SUM(B8:B39)</f>
        <v>1770</v>
      </c>
      <c r="C40" s="29">
        <f>SUM(C8:C39)</f>
        <v>615</v>
      </c>
      <c r="D40" s="29">
        <f>SUM(D8:D39)</f>
        <v>1155</v>
      </c>
      <c r="E40" s="29">
        <f>+E7+E13+E19</f>
        <v>120</v>
      </c>
      <c r="F40" s="28"/>
      <c r="G40" s="28">
        <f t="shared" ref="G40:V40" si="8">SUM(G8:G39)</f>
        <v>13</v>
      </c>
      <c r="H40" s="28">
        <f t="shared" si="8"/>
        <v>13</v>
      </c>
      <c r="I40" s="28">
        <f t="shared" si="8"/>
        <v>0</v>
      </c>
      <c r="J40" s="29">
        <f t="shared" si="8"/>
        <v>30</v>
      </c>
      <c r="K40" s="28">
        <f t="shared" si="8"/>
        <v>14</v>
      </c>
      <c r="L40" s="28">
        <f t="shared" si="8"/>
        <v>14</v>
      </c>
      <c r="M40" s="28">
        <f t="shared" si="8"/>
        <v>0</v>
      </c>
      <c r="N40" s="29">
        <f t="shared" si="8"/>
        <v>30</v>
      </c>
      <c r="O40" s="28">
        <f t="shared" si="8"/>
        <v>14</v>
      </c>
      <c r="P40" s="28">
        <f t="shared" si="8"/>
        <v>10</v>
      </c>
      <c r="Q40" s="28">
        <f t="shared" si="8"/>
        <v>0</v>
      </c>
      <c r="R40" s="29">
        <f t="shared" si="8"/>
        <v>30</v>
      </c>
      <c r="S40" s="28">
        <f t="shared" si="8"/>
        <v>0</v>
      </c>
      <c r="T40" s="28">
        <f t="shared" si="8"/>
        <v>40</v>
      </c>
      <c r="U40" s="28">
        <f t="shared" si="8"/>
        <v>0</v>
      </c>
      <c r="V40" s="53">
        <f t="shared" si="8"/>
        <v>30</v>
      </c>
    </row>
    <row r="41" spans="1:22" x14ac:dyDescent="0.2">
      <c r="A41" s="54"/>
      <c r="B41" s="55"/>
      <c r="C41" s="55"/>
      <c r="D41" s="55"/>
      <c r="E41" s="55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1:22" x14ac:dyDescent="0.2">
      <c r="A42" s="54"/>
      <c r="B42" s="54"/>
      <c r="C42" s="54"/>
      <c r="D42" s="54"/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spans="1:22" x14ac:dyDescent="0.2">
      <c r="A43" s="54"/>
      <c r="B43" s="57">
        <f>SUM(C43:D43)</f>
        <v>1</v>
      </c>
      <c r="C43" s="57">
        <f>+C40/B40</f>
        <v>0.34745762711864409</v>
      </c>
      <c r="D43" s="57">
        <f>+D40/B40</f>
        <v>0.65254237288135597</v>
      </c>
      <c r="E43" s="5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spans="1:22" x14ac:dyDescent="0.2">
      <c r="A44" s="54"/>
      <c r="B44" s="54"/>
      <c r="C44" s="54"/>
      <c r="D44" s="54"/>
      <c r="E44" s="5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spans="1:22" x14ac:dyDescent="0.2">
      <c r="A45" s="54"/>
      <c r="B45" s="58" t="s">
        <v>50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x14ac:dyDescent="0.2">
      <c r="A46" s="54"/>
      <c r="B46" s="54" t="s">
        <v>51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x14ac:dyDescent="0.2">
      <c r="A47" s="54"/>
      <c r="B47" s="54" t="s">
        <v>52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 x14ac:dyDescent="0.2">
      <c r="A48" s="54"/>
      <c r="B48" s="54" t="s">
        <v>53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</sheetData>
  <mergeCells count="21">
    <mergeCell ref="A7:D7"/>
    <mergeCell ref="A13:D13"/>
    <mergeCell ref="A19:D19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1B93882A-8C07-4953-AF7E-1BD61BE83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F81995-7E9F-4207-AC96-6E5FA902D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5DE77-EC61-4EEA-87F0-491709D32DE9}">
  <ds:schemaRefs>
    <ds:schemaRef ds:uri="a9b9daa9-7c18-43cb-b739-b9d24a09a057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e8145b8f-b3f3-4a8c-894a-a44235af36e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2023-06-19T06:54:07Z</dcterms:created>
  <dcterms:modified xsi:type="dcterms:W3CDTF">2023-06-19T06:54:36Z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