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9" i="1" l="1"/>
  <c r="AF79" i="1"/>
  <c r="Z79" i="1"/>
  <c r="X79" i="1"/>
  <c r="R79" i="1"/>
  <c r="P79" i="1"/>
  <c r="J79" i="1"/>
  <c r="H79" i="1"/>
  <c r="E78" i="1"/>
  <c r="D78" i="1"/>
  <c r="C78" i="1"/>
  <c r="B78" i="1" s="1"/>
  <c r="E77" i="1"/>
  <c r="D77" i="1"/>
  <c r="C77" i="1"/>
  <c r="B77" i="1" s="1"/>
  <c r="E76" i="1"/>
  <c r="D76" i="1"/>
  <c r="C76" i="1"/>
  <c r="B76" i="1" s="1"/>
  <c r="E75" i="1"/>
  <c r="D75" i="1"/>
  <c r="C75" i="1"/>
  <c r="B75" i="1" s="1"/>
  <c r="D74" i="1"/>
  <c r="C74" i="1"/>
  <c r="B74" i="1"/>
  <c r="E73" i="1"/>
  <c r="D73" i="1"/>
  <c r="C73" i="1"/>
  <c r="B73" i="1" s="1"/>
  <c r="E72" i="1"/>
  <c r="D72" i="1"/>
  <c r="C72" i="1"/>
  <c r="B72" i="1"/>
  <c r="E71" i="1"/>
  <c r="E79" i="1" s="1"/>
  <c r="D71" i="1"/>
  <c r="D79" i="1" s="1"/>
  <c r="C71" i="1"/>
  <c r="C79" i="1" s="1"/>
  <c r="AH68" i="1"/>
  <c r="AG68" i="1"/>
  <c r="AG79" i="1" s="1"/>
  <c r="AF68" i="1"/>
  <c r="AE68" i="1"/>
  <c r="AE79" i="1" s="1"/>
  <c r="AD68" i="1"/>
  <c r="AD79" i="1" s="1"/>
  <c r="AC68" i="1"/>
  <c r="AC79" i="1" s="1"/>
  <c r="AB68" i="1"/>
  <c r="AB79" i="1" s="1"/>
  <c r="AA68" i="1"/>
  <c r="AA79" i="1" s="1"/>
  <c r="Z68" i="1"/>
  <c r="Y68" i="1"/>
  <c r="Y79" i="1" s="1"/>
  <c r="X68" i="1"/>
  <c r="W68" i="1"/>
  <c r="W79" i="1" s="1"/>
  <c r="V68" i="1"/>
  <c r="V79" i="1" s="1"/>
  <c r="U68" i="1"/>
  <c r="U79" i="1" s="1"/>
  <c r="T68" i="1"/>
  <c r="T79" i="1" s="1"/>
  <c r="S68" i="1"/>
  <c r="S79" i="1" s="1"/>
  <c r="R68" i="1"/>
  <c r="Q68" i="1"/>
  <c r="Q79" i="1" s="1"/>
  <c r="P68" i="1"/>
  <c r="O68" i="1"/>
  <c r="O79" i="1" s="1"/>
  <c r="N68" i="1"/>
  <c r="N79" i="1" s="1"/>
  <c r="M68" i="1"/>
  <c r="M79" i="1" s="1"/>
  <c r="L68" i="1"/>
  <c r="L79" i="1" s="1"/>
  <c r="K68" i="1"/>
  <c r="K79" i="1" s="1"/>
  <c r="J68" i="1"/>
  <c r="I68" i="1"/>
  <c r="I79" i="1" s="1"/>
  <c r="H68" i="1"/>
  <c r="G68" i="1"/>
  <c r="G79" i="1" s="1"/>
  <c r="E67" i="1"/>
  <c r="D67" i="1"/>
  <c r="C67" i="1"/>
  <c r="B67" i="1"/>
  <c r="E66" i="1"/>
  <c r="D66" i="1"/>
  <c r="B66" i="1" s="1"/>
  <c r="C66" i="1"/>
  <c r="E65" i="1"/>
  <c r="D65" i="1"/>
  <c r="C65" i="1"/>
  <c r="B65" i="1"/>
  <c r="E64" i="1"/>
  <c r="D64" i="1"/>
  <c r="C64" i="1"/>
  <c r="B64" i="1" s="1"/>
  <c r="E63" i="1"/>
  <c r="D63" i="1"/>
  <c r="C63" i="1"/>
  <c r="B63" i="1"/>
  <c r="E62" i="1"/>
  <c r="D62" i="1"/>
  <c r="C62" i="1"/>
  <c r="B62" i="1" s="1"/>
  <c r="E61" i="1"/>
  <c r="D61" i="1"/>
  <c r="C61" i="1"/>
  <c r="B61" i="1"/>
  <c r="E60" i="1"/>
  <c r="D60" i="1"/>
  <c r="C60" i="1"/>
  <c r="B60" i="1" s="1"/>
  <c r="E59" i="1"/>
  <c r="D59" i="1"/>
  <c r="C59" i="1"/>
  <c r="B59" i="1"/>
  <c r="E58" i="1"/>
  <c r="E57" i="1"/>
  <c r="D57" i="1"/>
  <c r="C57" i="1"/>
  <c r="B57" i="1"/>
  <c r="E56" i="1"/>
  <c r="D56" i="1"/>
  <c r="C56" i="1"/>
  <c r="B56" i="1" s="1"/>
  <c r="E55" i="1"/>
  <c r="D55" i="1"/>
  <c r="C55" i="1"/>
  <c r="B55" i="1"/>
  <c r="E54" i="1"/>
  <c r="D54" i="1"/>
  <c r="C54" i="1"/>
  <c r="B54" i="1" s="1"/>
  <c r="E53" i="1"/>
  <c r="D53" i="1"/>
  <c r="B53" i="1" s="1"/>
  <c r="C53" i="1"/>
  <c r="E52" i="1"/>
  <c r="D52" i="1"/>
  <c r="C52" i="1"/>
  <c r="B52" i="1" s="1"/>
  <c r="E51" i="1"/>
  <c r="D51" i="1"/>
  <c r="B51" i="1" s="1"/>
  <c r="C51" i="1"/>
  <c r="E50" i="1"/>
  <c r="E48" i="1" s="1"/>
  <c r="D50" i="1"/>
  <c r="C50" i="1"/>
  <c r="B50" i="1" s="1"/>
  <c r="E49" i="1"/>
  <c r="D49" i="1"/>
  <c r="B49" i="1" s="1"/>
  <c r="C49" i="1"/>
  <c r="E47" i="1"/>
  <c r="D47" i="1"/>
  <c r="C47" i="1"/>
  <c r="B47" i="1" s="1"/>
  <c r="E46" i="1"/>
  <c r="D46" i="1"/>
  <c r="C46" i="1"/>
  <c r="B46" i="1"/>
  <c r="E45" i="1"/>
  <c r="D45" i="1"/>
  <c r="C45" i="1"/>
  <c r="B45" i="1" s="1"/>
  <c r="E44" i="1"/>
  <c r="D44" i="1"/>
  <c r="C44" i="1"/>
  <c r="B44" i="1"/>
  <c r="E43" i="1"/>
  <c r="D43" i="1"/>
  <c r="C43" i="1"/>
  <c r="B43" i="1" s="1"/>
  <c r="E42" i="1"/>
  <c r="D42" i="1"/>
  <c r="C42" i="1"/>
  <c r="B42" i="1"/>
  <c r="E41" i="1"/>
  <c r="D41" i="1"/>
  <c r="C41" i="1"/>
  <c r="B41" i="1" s="1"/>
  <c r="D40" i="1"/>
  <c r="C40" i="1"/>
  <c r="B40" i="1"/>
  <c r="D39" i="1"/>
  <c r="C39" i="1"/>
  <c r="B39" i="1"/>
  <c r="E38" i="1"/>
  <c r="D38" i="1"/>
  <c r="C38" i="1"/>
  <c r="B38" i="1" s="1"/>
  <c r="E37" i="1"/>
  <c r="D37" i="1"/>
  <c r="C37" i="1"/>
  <c r="B37" i="1"/>
  <c r="E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E30" i="1" s="1"/>
  <c r="D32" i="1"/>
  <c r="C32" i="1"/>
  <c r="B32" i="1"/>
  <c r="E31" i="1"/>
  <c r="D31" i="1"/>
  <c r="C31" i="1"/>
  <c r="B31" i="1" s="1"/>
  <c r="E29" i="1"/>
  <c r="D29" i="1"/>
  <c r="C29" i="1"/>
  <c r="B29" i="1" s="1"/>
  <c r="E28" i="1"/>
  <c r="D28" i="1"/>
  <c r="C28" i="1"/>
  <c r="B28" i="1"/>
  <c r="D27" i="1"/>
  <c r="C27" i="1"/>
  <c r="B27" i="1"/>
  <c r="D26" i="1"/>
  <c r="C26" i="1"/>
  <c r="B26" i="1" s="1"/>
  <c r="E25" i="1"/>
  <c r="D25" i="1"/>
  <c r="C25" i="1"/>
  <c r="B25" i="1"/>
  <c r="E24" i="1"/>
  <c r="D24" i="1"/>
  <c r="C24" i="1"/>
  <c r="B24" i="1" s="1"/>
  <c r="E23" i="1"/>
  <c r="D23" i="1"/>
  <c r="C23" i="1"/>
  <c r="B23" i="1"/>
  <c r="E22" i="1"/>
  <c r="C22" i="1"/>
  <c r="B22" i="1" s="1"/>
  <c r="E21" i="1"/>
  <c r="D21" i="1"/>
  <c r="C21" i="1"/>
  <c r="B21" i="1" s="1"/>
  <c r="E20" i="1"/>
  <c r="D20" i="1"/>
  <c r="C20" i="1"/>
  <c r="B20" i="1" s="1"/>
  <c r="E19" i="1"/>
  <c r="D19" i="1"/>
  <c r="C19" i="1"/>
  <c r="B19" i="1" s="1"/>
  <c r="E18" i="1"/>
  <c r="D18" i="1"/>
  <c r="C18" i="1"/>
  <c r="B18" i="1" s="1"/>
  <c r="E17" i="1"/>
  <c r="D17" i="1"/>
  <c r="C17" i="1"/>
  <c r="B17" i="1" s="1"/>
  <c r="D16" i="1"/>
  <c r="C16" i="1"/>
  <c r="B16" i="1" s="1"/>
  <c r="E15" i="1"/>
  <c r="D15" i="1"/>
  <c r="C15" i="1"/>
  <c r="B15" i="1"/>
  <c r="E14" i="1"/>
  <c r="D14" i="1"/>
  <c r="C14" i="1"/>
  <c r="B14" i="1" s="1"/>
  <c r="E13" i="1"/>
  <c r="D13" i="1"/>
  <c r="C13" i="1"/>
  <c r="B13" i="1"/>
  <c r="E12" i="1"/>
  <c r="D12" i="1"/>
  <c r="C12" i="1"/>
  <c r="B12" i="1" s="1"/>
  <c r="E11" i="1"/>
  <c r="D11" i="1"/>
  <c r="C11" i="1"/>
  <c r="B11" i="1"/>
  <c r="E10" i="1"/>
  <c r="D10" i="1"/>
  <c r="C10" i="1"/>
  <c r="B10" i="1" s="1"/>
  <c r="E9" i="1"/>
  <c r="D9" i="1"/>
  <c r="C9" i="1"/>
  <c r="B9" i="1"/>
  <c r="E8" i="1"/>
  <c r="E7" i="1" s="1"/>
  <c r="E68" i="1" s="1"/>
  <c r="D8" i="1"/>
  <c r="D68" i="1" s="1"/>
  <c r="D80" i="1" s="1"/>
  <c r="C8" i="1"/>
  <c r="B8" i="1" s="1"/>
  <c r="B68" i="1" s="1"/>
  <c r="E80" i="1" l="1"/>
  <c r="B71" i="1"/>
  <c r="B79" i="1" s="1"/>
  <c r="B80" i="1" s="1"/>
  <c r="D82" i="1" s="1"/>
  <c r="C68" i="1"/>
  <c r="C80" i="1" s="1"/>
  <c r="C82" i="1" l="1"/>
  <c r="B82" i="1" s="1"/>
</calcChain>
</file>

<file path=xl/sharedStrings.xml><?xml version="1.0" encoding="utf-8"?>
<sst xmlns="http://schemas.openxmlformats.org/spreadsheetml/2006/main" count="188" uniqueCount="96">
  <si>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</si>
  <si>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</si>
  <si>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</si>
  <si>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</si>
  <si>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</si>
  <si>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</si>
  <si>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</si>
  <si>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</si>
  <si>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</si>
  <si>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</si>
  <si>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III.</t>
  </si>
  <si>
    <t>IV.</t>
  </si>
  <si>
    <t>E</t>
  </si>
  <si>
    <t>GY</t>
  </si>
  <si>
    <t>V</t>
  </si>
  <si>
    <t>Kredit</t>
  </si>
  <si>
    <t>Közgazdaságtani, módszertani és üzleti ismeretek</t>
  </si>
  <si>
    <t>Bevezetés a közgazdaságtanba</t>
  </si>
  <si>
    <t>K</t>
  </si>
  <si>
    <t>Gazdasági matematika I.</t>
  </si>
  <si>
    <t>G</t>
  </si>
  <si>
    <t>Marketing alapjai</t>
  </si>
  <si>
    <t>Számvitel</t>
  </si>
  <si>
    <t>Üzleti kommunikáció</t>
  </si>
  <si>
    <t>Gazdasági matematika II.</t>
  </si>
  <si>
    <t>Üzleti informatika</t>
  </si>
  <si>
    <t>Mikroökonómia</t>
  </si>
  <si>
    <t>Bevezetés a közgazdaságtanba, Gazdasági matematika I.</t>
  </si>
  <si>
    <t>Vállalatgazdaságtan</t>
  </si>
  <si>
    <t>Pénzügytan</t>
  </si>
  <si>
    <t xml:space="preserve">Üzleti szaknyelv I. </t>
  </si>
  <si>
    <t>Statisztika I.</t>
  </si>
  <si>
    <t>Menedzsment</t>
  </si>
  <si>
    <t>Makroökonómia</t>
  </si>
  <si>
    <t>Értékteremtő folyamatok menedzsmentje</t>
  </si>
  <si>
    <t xml:space="preserve">Üzleti szaknyelv II. </t>
  </si>
  <si>
    <t>Statisztika II.</t>
  </si>
  <si>
    <t>Statisztika I., Gazdasági matematika II.</t>
  </si>
  <si>
    <t>Környezetgazdaságtan</t>
  </si>
  <si>
    <t>Nemzetközi közgazdaságtan</t>
  </si>
  <si>
    <t>Mikroökonómia, Makroökonómia</t>
  </si>
  <si>
    <t xml:space="preserve">Üzleti szaknyelv III. </t>
  </si>
  <si>
    <t>SZ</t>
  </si>
  <si>
    <t>Gazdasági közjog</t>
  </si>
  <si>
    <t>Üzleti tervezés</t>
  </si>
  <si>
    <t>Társadalomtudományi alapismeretek</t>
  </si>
  <si>
    <t>Gazdasági magánjog</t>
  </si>
  <si>
    <t>EU ismeretek</t>
  </si>
  <si>
    <t>Filozófia</t>
  </si>
  <si>
    <t>Szociológia</t>
  </si>
  <si>
    <t>Világgazdaságtan</t>
  </si>
  <si>
    <t>Kereskedelmi és marketing szakmai ismeretek</t>
  </si>
  <si>
    <t>Kereskedelmi áruismeret</t>
  </si>
  <si>
    <t>Marketing menedzsment</t>
  </si>
  <si>
    <t>Vállalati pénzügyek</t>
  </si>
  <si>
    <t>Marketingtervezés és -elemzés</t>
  </si>
  <si>
    <t>Marketingkutatás</t>
  </si>
  <si>
    <t>Marketingkommunikáció</t>
  </si>
  <si>
    <t>A külkereskedelem technikája</t>
  </si>
  <si>
    <t>Szervezeti magatartás</t>
  </si>
  <si>
    <t>Gazdasági elemzés</t>
  </si>
  <si>
    <t>Vállalatirányítási rendszerek</t>
  </si>
  <si>
    <t>Médiagazdaságtan</t>
  </si>
  <si>
    <t>Marketing stratégiák specializáció</t>
  </si>
  <si>
    <t>Termék- és márkamenedzsment</t>
  </si>
  <si>
    <t>Árpolitika a marketingben</t>
  </si>
  <si>
    <t>Fogyasztói magatartás</t>
  </si>
  <si>
    <t>Szolgáltatásmarketing</t>
  </si>
  <si>
    <t>Marketingcsatorna tervezése és elemzése</t>
  </si>
  <si>
    <t>Nemzetközi marketing</t>
  </si>
  <si>
    <t>Reklám és reklámtervezés</t>
  </si>
  <si>
    <t>Nonprofit és kisvállalati marketing</t>
  </si>
  <si>
    <t>Online marketing</t>
  </si>
  <si>
    <t>Kereskedelmi stratégiák specializáció</t>
  </si>
  <si>
    <t>Nemzetközi kereskedelempolitika</t>
  </si>
  <si>
    <t>Nemzetközi üzleti ismeretek</t>
  </si>
  <si>
    <t>Marketinglogisztika</t>
  </si>
  <si>
    <t>Kereskedelmi ügyletek, vámismeret</t>
  </si>
  <si>
    <t>Kiskereskedelmi marketing</t>
  </si>
  <si>
    <t>E-kereskedelem</t>
  </si>
  <si>
    <t>Kereskedelmi és szolgáltató vállalatok gazdaságtana</t>
  </si>
  <si>
    <t>Kereskedelmi vállalati stratégiák</t>
  </si>
  <si>
    <t>Összesen</t>
  </si>
  <si>
    <t>Kritériumfeltételek ***</t>
  </si>
  <si>
    <t>szabadon választható 1. tárgy</t>
  </si>
  <si>
    <t>szabadon választható 2. tárgy</t>
  </si>
  <si>
    <t>szabadon választható 3. tárgy</t>
  </si>
  <si>
    <t>Matematika kritériumtantárgy</t>
  </si>
  <si>
    <r>
      <t>Szakdolgozat</t>
    </r>
    <r>
      <rPr>
        <sz val="8"/>
        <rFont val="Times New Roman"/>
        <family val="1"/>
        <charset val="238"/>
      </rPr>
      <t xml:space="preserve"> 1</t>
    </r>
  </si>
  <si>
    <t>Szakdolgozat 2</t>
  </si>
  <si>
    <t>Szakdolgozat 3</t>
  </si>
  <si>
    <t>Gyakorlat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</si>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</sst>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1" fillId="0" borderId="0" xfId="1"/>
    <xf numFmtId="0" fontId="2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0" xfId="1" applyFont="1"/>
    <xf numFmtId="0" fontId="10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9" fontId="3" fillId="0" borderId="0" xfId="1" applyNumberFormat="1" applyFont="1"/>
    <xf numFmtId="0" fontId="5" fillId="0" borderId="0" xfId="1" applyFont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7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43.28515625" style="45" customWidth="1"/>
    <col min="2" max="2" width="6.7109375" style="4" customWidth="1"/>
    <col min="3" max="3" width="6.28515625" style="4" customWidth="1"/>
    <col min="4" max="4" width="6.7109375" style="4" customWidth="1"/>
    <col min="5" max="5" width="18.5703125" style="4" bestFit="1" customWidth="1"/>
    <col min="6" max="6" width="23.7109375" style="46" customWidth="1"/>
    <col min="7" max="7" width="3.7109375" style="4" customWidth="1"/>
    <col min="8" max="8" width="3.85546875" style="4" customWidth="1"/>
    <col min="9" max="9" width="3.28515625" style="4" customWidth="1"/>
    <col min="10" max="10" width="5.140625" style="4" customWidth="1"/>
    <col min="11" max="12" width="3.85546875" style="4" customWidth="1"/>
    <col min="13" max="13" width="4.140625" style="4" customWidth="1"/>
    <col min="14" max="14" width="5.85546875" style="4" customWidth="1"/>
    <col min="15" max="16" width="3.85546875" style="4" customWidth="1"/>
    <col min="17" max="17" width="4" style="4" customWidth="1"/>
    <col min="18" max="18" width="5.140625" style="4" customWidth="1"/>
    <col min="19" max="20" width="3.85546875" style="4" customWidth="1"/>
    <col min="21" max="21" width="4.140625" style="4" customWidth="1"/>
    <col min="22" max="22" width="5.140625" style="4" customWidth="1"/>
    <col min="23" max="24" width="3.85546875" style="4" customWidth="1"/>
    <col min="25" max="25" width="4" style="4" customWidth="1"/>
    <col min="26" max="26" width="5.140625" style="4" customWidth="1"/>
    <col min="27" max="29" width="3.85546875" style="4" customWidth="1"/>
    <col min="30" max="30" width="5.140625" style="4" customWidth="1"/>
    <col min="31" max="31" width="2.7109375" style="4" customWidth="1"/>
    <col min="32" max="32" width="2.85546875" style="4" customWidth="1"/>
    <col min="33" max="33" width="4" style="4" customWidth="1"/>
    <col min="34" max="34" width="5.140625" style="4" customWidth="1"/>
    <col min="35" max="16384" width="8.85546875" style="4"/>
  </cols>
  <sheetData>
    <row r="1" spans="1:34" ht="12.75" customHeight="1" x14ac:dyDescent="0.2">
      <c r="A1" s="1" t="s">
        <v>0</v>
      </c>
      <c r="B1" s="1" t="s">
        <v>1</v>
      </c>
      <c r="C1" s="2"/>
      <c r="D1" s="2"/>
      <c r="E1" s="2"/>
      <c r="F1" s="2" t="s">
        <v>2</v>
      </c>
      <c r="G1" s="3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2.75" customHeight="1" x14ac:dyDescent="0.2">
      <c r="A2" s="1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2.75" customHeight="1" x14ac:dyDescent="0.2">
      <c r="A3" s="1"/>
      <c r="B3" s="5" t="s">
        <v>4</v>
      </c>
      <c r="C3" s="5" t="s">
        <v>5</v>
      </c>
      <c r="D3" s="5" t="s">
        <v>6</v>
      </c>
      <c r="E3" s="6" t="s">
        <v>7</v>
      </c>
      <c r="F3" s="2"/>
      <c r="G3" s="1" t="s">
        <v>8</v>
      </c>
      <c r="H3" s="1"/>
      <c r="I3" s="1"/>
      <c r="J3" s="1"/>
      <c r="K3" s="1"/>
      <c r="L3" s="1"/>
      <c r="M3" s="1"/>
      <c r="N3" s="1"/>
      <c r="O3" s="1" t="s">
        <v>9</v>
      </c>
      <c r="P3" s="1"/>
      <c r="Q3" s="1"/>
      <c r="R3" s="1"/>
      <c r="S3" s="1"/>
      <c r="T3" s="1"/>
      <c r="U3" s="1"/>
      <c r="V3" s="1"/>
      <c r="W3" s="1" t="s">
        <v>10</v>
      </c>
      <c r="X3" s="1"/>
      <c r="Y3" s="1"/>
      <c r="Z3" s="1"/>
      <c r="AA3" s="1"/>
      <c r="AB3" s="1"/>
      <c r="AC3" s="1"/>
      <c r="AD3" s="1"/>
      <c r="AE3" s="1" t="s">
        <v>11</v>
      </c>
      <c r="AF3" s="1"/>
      <c r="AG3" s="1"/>
      <c r="AH3" s="1"/>
    </row>
    <row r="4" spans="1:34" ht="12.75" customHeight="1" x14ac:dyDescent="0.2">
      <c r="A4" s="1"/>
      <c r="B4" s="5"/>
      <c r="C4" s="5"/>
      <c r="D4" s="5"/>
      <c r="E4" s="6"/>
      <c r="F4" s="2"/>
      <c r="G4" s="1">
        <v>1</v>
      </c>
      <c r="H4" s="1"/>
      <c r="I4" s="1"/>
      <c r="J4" s="1"/>
      <c r="K4" s="1">
        <v>2</v>
      </c>
      <c r="L4" s="1"/>
      <c r="M4" s="1"/>
      <c r="N4" s="1"/>
      <c r="O4" s="1">
        <v>3</v>
      </c>
      <c r="P4" s="1"/>
      <c r="Q4" s="1"/>
      <c r="R4" s="1"/>
      <c r="S4" s="1">
        <v>4</v>
      </c>
      <c r="T4" s="1"/>
      <c r="U4" s="1"/>
      <c r="V4" s="1"/>
      <c r="W4" s="1">
        <v>5</v>
      </c>
      <c r="X4" s="1"/>
      <c r="Y4" s="1"/>
      <c r="Z4" s="1"/>
      <c r="AA4" s="1">
        <v>6</v>
      </c>
      <c r="AB4" s="1"/>
      <c r="AC4" s="1"/>
      <c r="AD4" s="1"/>
      <c r="AE4" s="1">
        <v>7</v>
      </c>
      <c r="AF4" s="1"/>
      <c r="AG4" s="1"/>
      <c r="AH4" s="1"/>
    </row>
    <row r="5" spans="1:34" ht="12.75" customHeight="1" x14ac:dyDescent="0.2">
      <c r="A5" s="1"/>
      <c r="B5" s="5"/>
      <c r="C5" s="5"/>
      <c r="D5" s="5"/>
      <c r="E5" s="6"/>
      <c r="F5" s="2"/>
      <c r="G5" s="1">
        <v>15</v>
      </c>
      <c r="H5" s="1"/>
      <c r="I5" s="1"/>
      <c r="J5" s="1"/>
      <c r="K5" s="1">
        <v>15</v>
      </c>
      <c r="L5" s="1"/>
      <c r="M5" s="1"/>
      <c r="N5" s="1"/>
      <c r="O5" s="1">
        <v>15</v>
      </c>
      <c r="P5" s="1"/>
      <c r="Q5" s="1"/>
      <c r="R5" s="1"/>
      <c r="S5" s="1">
        <v>15</v>
      </c>
      <c r="T5" s="1"/>
      <c r="U5" s="1"/>
      <c r="V5" s="1"/>
      <c r="W5" s="1">
        <v>15</v>
      </c>
      <c r="X5" s="1"/>
      <c r="Y5" s="1"/>
      <c r="Z5" s="1"/>
      <c r="AA5" s="1">
        <v>15</v>
      </c>
      <c r="AB5" s="1"/>
      <c r="AC5" s="1"/>
      <c r="AD5" s="1"/>
      <c r="AE5" s="1">
        <v>15</v>
      </c>
      <c r="AF5" s="1"/>
      <c r="AG5" s="1"/>
      <c r="AH5" s="1"/>
    </row>
    <row r="6" spans="1:34" ht="27" customHeight="1" x14ac:dyDescent="0.2">
      <c r="A6" s="1"/>
      <c r="B6" s="5"/>
      <c r="C6" s="5"/>
      <c r="D6" s="5"/>
      <c r="E6" s="6"/>
      <c r="F6" s="2"/>
      <c r="G6" s="7" t="s">
        <v>12</v>
      </c>
      <c r="H6" s="7" t="s">
        <v>13</v>
      </c>
      <c r="I6" s="7" t="s">
        <v>14</v>
      </c>
      <c r="J6" s="7" t="s">
        <v>15</v>
      </c>
      <c r="K6" s="7" t="s">
        <v>12</v>
      </c>
      <c r="L6" s="7" t="s">
        <v>13</v>
      </c>
      <c r="M6" s="7" t="s">
        <v>14</v>
      </c>
      <c r="N6" s="7" t="s">
        <v>15</v>
      </c>
      <c r="O6" s="7" t="s">
        <v>12</v>
      </c>
      <c r="P6" s="7" t="s">
        <v>13</v>
      </c>
      <c r="Q6" s="7" t="s">
        <v>14</v>
      </c>
      <c r="R6" s="7" t="s">
        <v>15</v>
      </c>
      <c r="S6" s="7" t="s">
        <v>12</v>
      </c>
      <c r="T6" s="7" t="s">
        <v>13</v>
      </c>
      <c r="U6" s="7" t="s">
        <v>14</v>
      </c>
      <c r="V6" s="7" t="s">
        <v>15</v>
      </c>
      <c r="W6" s="7" t="s">
        <v>12</v>
      </c>
      <c r="X6" s="7" t="s">
        <v>13</v>
      </c>
      <c r="Y6" s="7" t="s">
        <v>14</v>
      </c>
      <c r="Z6" s="7" t="s">
        <v>15</v>
      </c>
      <c r="AA6" s="7" t="s">
        <v>12</v>
      </c>
      <c r="AB6" s="7" t="s">
        <v>13</v>
      </c>
      <c r="AC6" s="7" t="s">
        <v>14</v>
      </c>
      <c r="AD6" s="7" t="s">
        <v>15</v>
      </c>
      <c r="AE6" s="7" t="s">
        <v>12</v>
      </c>
      <c r="AF6" s="7" t="s">
        <v>13</v>
      </c>
      <c r="AG6" s="7" t="s">
        <v>14</v>
      </c>
      <c r="AH6" s="7" t="s">
        <v>15</v>
      </c>
    </row>
    <row r="7" spans="1:34" x14ac:dyDescent="0.2">
      <c r="A7" s="8" t="s">
        <v>16</v>
      </c>
      <c r="B7" s="8"/>
      <c r="C7" s="8"/>
      <c r="D7" s="8"/>
      <c r="E7" s="9">
        <f>SUM(E8:E29)</f>
        <v>86</v>
      </c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 x14ac:dyDescent="0.2">
      <c r="A8" s="11" t="s">
        <v>17</v>
      </c>
      <c r="B8" s="7">
        <f t="shared" ref="B8:B29" si="0">C8+D8</f>
        <v>30</v>
      </c>
      <c r="C8" s="7">
        <f t="shared" ref="C8:D29" si="1">(G8+K8+O8+S8+W8+AA8)*15</f>
        <v>30</v>
      </c>
      <c r="D8" s="7">
        <f t="shared" si="1"/>
        <v>0</v>
      </c>
      <c r="E8" s="12">
        <f t="shared" ref="E8:E29" si="2">+J8+N8+R8+V8+Z8+AD8+AH8</f>
        <v>3</v>
      </c>
      <c r="F8" s="7"/>
      <c r="G8" s="7">
        <v>2</v>
      </c>
      <c r="H8" s="7">
        <v>0</v>
      </c>
      <c r="I8" s="7" t="s">
        <v>18</v>
      </c>
      <c r="J8" s="7">
        <v>3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x14ac:dyDescent="0.2">
      <c r="A9" s="11" t="s">
        <v>19</v>
      </c>
      <c r="B9" s="7">
        <f t="shared" si="0"/>
        <v>60</v>
      </c>
      <c r="C9" s="7">
        <f t="shared" si="1"/>
        <v>30</v>
      </c>
      <c r="D9" s="7">
        <f t="shared" si="1"/>
        <v>30</v>
      </c>
      <c r="E9" s="12">
        <f t="shared" si="2"/>
        <v>5</v>
      </c>
      <c r="F9" s="7"/>
      <c r="G9" s="7">
        <v>2</v>
      </c>
      <c r="H9" s="7">
        <v>2</v>
      </c>
      <c r="I9" s="7" t="s">
        <v>20</v>
      </c>
      <c r="J9" s="7">
        <v>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2.75" customHeight="1" x14ac:dyDescent="0.2">
      <c r="A10" s="11" t="s">
        <v>21</v>
      </c>
      <c r="B10" s="7">
        <f t="shared" si="0"/>
        <v>45</v>
      </c>
      <c r="C10" s="7">
        <f t="shared" si="1"/>
        <v>30</v>
      </c>
      <c r="D10" s="7">
        <f t="shared" si="1"/>
        <v>15</v>
      </c>
      <c r="E10" s="12">
        <f t="shared" si="2"/>
        <v>4</v>
      </c>
      <c r="F10" s="7"/>
      <c r="G10" s="7">
        <v>2</v>
      </c>
      <c r="H10" s="7">
        <v>1</v>
      </c>
      <c r="I10" s="7" t="s">
        <v>18</v>
      </c>
      <c r="J10" s="7">
        <v>4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2.75" customHeight="1" x14ac:dyDescent="0.2">
      <c r="A11" s="11" t="s">
        <v>22</v>
      </c>
      <c r="B11" s="7">
        <f t="shared" si="0"/>
        <v>60</v>
      </c>
      <c r="C11" s="7">
        <f t="shared" si="1"/>
        <v>30</v>
      </c>
      <c r="D11" s="7">
        <f t="shared" si="1"/>
        <v>30</v>
      </c>
      <c r="E11" s="12">
        <f t="shared" si="2"/>
        <v>5</v>
      </c>
      <c r="F11" s="7"/>
      <c r="G11" s="7">
        <v>2</v>
      </c>
      <c r="H11" s="7">
        <v>2</v>
      </c>
      <c r="I11" s="7" t="s">
        <v>18</v>
      </c>
      <c r="J11" s="7">
        <v>5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x14ac:dyDescent="0.2">
      <c r="A12" s="13" t="s">
        <v>23</v>
      </c>
      <c r="B12" s="14">
        <f t="shared" si="0"/>
        <v>30</v>
      </c>
      <c r="C12" s="14">
        <f t="shared" si="1"/>
        <v>0</v>
      </c>
      <c r="D12" s="14">
        <f t="shared" si="1"/>
        <v>30</v>
      </c>
      <c r="E12" s="15">
        <f t="shared" si="2"/>
        <v>3</v>
      </c>
      <c r="F12" s="16"/>
      <c r="G12" s="7">
        <v>0</v>
      </c>
      <c r="H12" s="7">
        <v>2</v>
      </c>
      <c r="I12" s="7" t="s">
        <v>20</v>
      </c>
      <c r="J12" s="7">
        <v>3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7"/>
    </row>
    <row r="13" spans="1:34" x14ac:dyDescent="0.2">
      <c r="A13" s="11" t="s">
        <v>24</v>
      </c>
      <c r="B13" s="7">
        <f t="shared" si="0"/>
        <v>60</v>
      </c>
      <c r="C13" s="7">
        <f t="shared" si="1"/>
        <v>30</v>
      </c>
      <c r="D13" s="7">
        <f t="shared" si="1"/>
        <v>30</v>
      </c>
      <c r="E13" s="12">
        <f t="shared" si="2"/>
        <v>5</v>
      </c>
      <c r="F13" s="18" t="s">
        <v>19</v>
      </c>
      <c r="G13" s="7"/>
      <c r="H13" s="7"/>
      <c r="I13" s="7"/>
      <c r="J13" s="7"/>
      <c r="K13" s="7">
        <v>2</v>
      </c>
      <c r="L13" s="7">
        <v>2</v>
      </c>
      <c r="M13" s="7" t="s">
        <v>18</v>
      </c>
      <c r="N13" s="7">
        <v>5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x14ac:dyDescent="0.2">
      <c r="A14" s="11" t="s">
        <v>25</v>
      </c>
      <c r="B14" s="7">
        <f t="shared" si="0"/>
        <v>45</v>
      </c>
      <c r="C14" s="7">
        <f t="shared" si="1"/>
        <v>15</v>
      </c>
      <c r="D14" s="7">
        <f t="shared" si="1"/>
        <v>30</v>
      </c>
      <c r="E14" s="12">
        <f t="shared" si="2"/>
        <v>3</v>
      </c>
      <c r="F14" s="7"/>
      <c r="G14" s="7"/>
      <c r="H14" s="7"/>
      <c r="I14" s="7"/>
      <c r="J14" s="7"/>
      <c r="K14" s="7">
        <v>1</v>
      </c>
      <c r="L14" s="7">
        <v>2</v>
      </c>
      <c r="M14" s="7" t="s">
        <v>20</v>
      </c>
      <c r="N14" s="7">
        <v>3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40.5" customHeight="1" x14ac:dyDescent="0.2">
      <c r="A15" s="11" t="s">
        <v>26</v>
      </c>
      <c r="B15" s="7">
        <f t="shared" si="0"/>
        <v>60</v>
      </c>
      <c r="C15" s="7">
        <f t="shared" si="1"/>
        <v>30</v>
      </c>
      <c r="D15" s="7">
        <f t="shared" si="1"/>
        <v>30</v>
      </c>
      <c r="E15" s="12">
        <f t="shared" si="2"/>
        <v>5</v>
      </c>
      <c r="F15" s="18" t="s">
        <v>27</v>
      </c>
      <c r="G15" s="7"/>
      <c r="H15" s="7"/>
      <c r="I15" s="7"/>
      <c r="J15" s="7"/>
      <c r="K15" s="7">
        <v>2</v>
      </c>
      <c r="L15" s="7">
        <v>2</v>
      </c>
      <c r="M15" s="7" t="s">
        <v>18</v>
      </c>
      <c r="N15" s="7">
        <v>5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x14ac:dyDescent="0.2">
      <c r="A16" s="11" t="s">
        <v>28</v>
      </c>
      <c r="B16" s="7">
        <f t="shared" si="0"/>
        <v>60</v>
      </c>
      <c r="C16" s="7">
        <f t="shared" si="1"/>
        <v>30</v>
      </c>
      <c r="D16" s="7">
        <f t="shared" si="1"/>
        <v>30</v>
      </c>
      <c r="E16" s="12">
        <v>5</v>
      </c>
      <c r="F16" s="7"/>
      <c r="G16" s="7"/>
      <c r="H16" s="7"/>
      <c r="I16" s="7"/>
      <c r="J16" s="7"/>
      <c r="K16" s="7">
        <v>2</v>
      </c>
      <c r="L16" s="7">
        <v>2</v>
      </c>
      <c r="M16" s="7" t="s">
        <v>18</v>
      </c>
      <c r="N16" s="7">
        <v>5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x14ac:dyDescent="0.2">
      <c r="A17" s="11" t="s">
        <v>29</v>
      </c>
      <c r="B17" s="7">
        <f t="shared" si="0"/>
        <v>60</v>
      </c>
      <c r="C17" s="7">
        <f t="shared" si="1"/>
        <v>30</v>
      </c>
      <c r="D17" s="7">
        <f t="shared" si="1"/>
        <v>30</v>
      </c>
      <c r="E17" s="12">
        <f t="shared" si="2"/>
        <v>4</v>
      </c>
      <c r="F17" s="7"/>
      <c r="G17" s="7"/>
      <c r="H17" s="7"/>
      <c r="I17" s="7"/>
      <c r="J17" s="7"/>
      <c r="K17" s="7">
        <v>2</v>
      </c>
      <c r="L17" s="7">
        <v>2</v>
      </c>
      <c r="M17" s="7" t="s">
        <v>20</v>
      </c>
      <c r="N17" s="7">
        <v>4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x14ac:dyDescent="0.2">
      <c r="A18" s="11" t="s">
        <v>30</v>
      </c>
      <c r="B18" s="7">
        <f t="shared" si="0"/>
        <v>60</v>
      </c>
      <c r="C18" s="7">
        <f t="shared" si="1"/>
        <v>0</v>
      </c>
      <c r="D18" s="7">
        <f t="shared" si="1"/>
        <v>60</v>
      </c>
      <c r="E18" s="12">
        <f t="shared" si="2"/>
        <v>3</v>
      </c>
      <c r="F18" s="7"/>
      <c r="G18" s="7"/>
      <c r="H18" s="7"/>
      <c r="I18" s="7"/>
      <c r="J18" s="7"/>
      <c r="K18" s="7">
        <v>0</v>
      </c>
      <c r="L18" s="7">
        <v>4</v>
      </c>
      <c r="M18" s="7" t="s">
        <v>20</v>
      </c>
      <c r="N18" s="7">
        <v>3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x14ac:dyDescent="0.2">
      <c r="A19" s="11" t="s">
        <v>31</v>
      </c>
      <c r="B19" s="7">
        <f t="shared" si="0"/>
        <v>60</v>
      </c>
      <c r="C19" s="7">
        <f t="shared" si="1"/>
        <v>30</v>
      </c>
      <c r="D19" s="7">
        <f t="shared" si="1"/>
        <v>30</v>
      </c>
      <c r="E19" s="12">
        <f t="shared" si="2"/>
        <v>5</v>
      </c>
      <c r="F19" s="18" t="s">
        <v>19</v>
      </c>
      <c r="G19" s="7"/>
      <c r="H19" s="7"/>
      <c r="I19" s="7"/>
      <c r="J19" s="7"/>
      <c r="K19" s="7"/>
      <c r="L19" s="7"/>
      <c r="M19" s="7"/>
      <c r="N19" s="7"/>
      <c r="O19" s="7">
        <v>2</v>
      </c>
      <c r="P19" s="7">
        <v>2</v>
      </c>
      <c r="Q19" s="7" t="s">
        <v>20</v>
      </c>
      <c r="R19" s="7">
        <v>5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x14ac:dyDescent="0.2">
      <c r="A20" s="11" t="s">
        <v>32</v>
      </c>
      <c r="B20" s="7">
        <f t="shared" si="0"/>
        <v>45</v>
      </c>
      <c r="C20" s="7">
        <f t="shared" si="1"/>
        <v>30</v>
      </c>
      <c r="D20" s="7">
        <f t="shared" si="1"/>
        <v>15</v>
      </c>
      <c r="E20" s="12">
        <f t="shared" si="2"/>
        <v>3</v>
      </c>
      <c r="F20" s="7"/>
      <c r="G20" s="7"/>
      <c r="H20" s="7"/>
      <c r="I20" s="7"/>
      <c r="J20" s="7"/>
      <c r="K20" s="7"/>
      <c r="L20" s="7"/>
      <c r="M20" s="7"/>
      <c r="N20" s="7"/>
      <c r="O20" s="7">
        <v>2</v>
      </c>
      <c r="P20" s="7">
        <v>1</v>
      </c>
      <c r="Q20" s="7" t="s">
        <v>18</v>
      </c>
      <c r="R20" s="7">
        <v>3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38.25" x14ac:dyDescent="0.2">
      <c r="A21" s="11" t="s">
        <v>33</v>
      </c>
      <c r="B21" s="7">
        <f t="shared" si="0"/>
        <v>60</v>
      </c>
      <c r="C21" s="7">
        <f t="shared" si="1"/>
        <v>30</v>
      </c>
      <c r="D21" s="7">
        <f t="shared" si="1"/>
        <v>30</v>
      </c>
      <c r="E21" s="12">
        <f t="shared" si="2"/>
        <v>5</v>
      </c>
      <c r="F21" s="18" t="s">
        <v>27</v>
      </c>
      <c r="G21" s="7"/>
      <c r="H21" s="7"/>
      <c r="I21" s="7"/>
      <c r="J21" s="7"/>
      <c r="K21" s="7"/>
      <c r="L21" s="7"/>
      <c r="M21" s="7"/>
      <c r="N21" s="7"/>
      <c r="O21" s="7">
        <v>2</v>
      </c>
      <c r="P21" s="7">
        <v>2</v>
      </c>
      <c r="Q21" s="7" t="s">
        <v>18</v>
      </c>
      <c r="R21" s="7">
        <v>5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x14ac:dyDescent="0.2">
      <c r="A22" s="11" t="s">
        <v>34</v>
      </c>
      <c r="B22" s="7">
        <f t="shared" si="0"/>
        <v>45</v>
      </c>
      <c r="C22" s="7">
        <f t="shared" si="1"/>
        <v>30</v>
      </c>
      <c r="D22" s="7">
        <v>15</v>
      </c>
      <c r="E22" s="12">
        <f t="shared" si="2"/>
        <v>4</v>
      </c>
      <c r="F22" s="7"/>
      <c r="G22" s="7"/>
      <c r="H22" s="7"/>
      <c r="I22" s="7"/>
      <c r="J22" s="7"/>
      <c r="K22" s="7"/>
      <c r="L22" s="7"/>
      <c r="M22" s="7"/>
      <c r="N22" s="7"/>
      <c r="O22" s="7">
        <v>2</v>
      </c>
      <c r="P22" s="7">
        <v>1</v>
      </c>
      <c r="Q22" s="7" t="s">
        <v>18</v>
      </c>
      <c r="R22" s="7">
        <v>4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x14ac:dyDescent="0.2">
      <c r="A23" s="11" t="s">
        <v>35</v>
      </c>
      <c r="B23" s="7">
        <f t="shared" si="0"/>
        <v>60</v>
      </c>
      <c r="C23" s="7">
        <f t="shared" si="1"/>
        <v>0</v>
      </c>
      <c r="D23" s="7">
        <f t="shared" si="1"/>
        <v>60</v>
      </c>
      <c r="E23" s="12">
        <f t="shared" si="2"/>
        <v>3</v>
      </c>
      <c r="F23" s="7"/>
      <c r="G23" s="7"/>
      <c r="H23" s="7"/>
      <c r="I23" s="7"/>
      <c r="J23" s="7"/>
      <c r="K23" s="7"/>
      <c r="L23" s="7"/>
      <c r="M23" s="7"/>
      <c r="N23" s="7"/>
      <c r="O23" s="7">
        <v>0</v>
      </c>
      <c r="P23" s="7">
        <v>4</v>
      </c>
      <c r="Q23" s="7" t="s">
        <v>13</v>
      </c>
      <c r="R23" s="7">
        <v>3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25.5" x14ac:dyDescent="0.2">
      <c r="A24" s="11" t="s">
        <v>36</v>
      </c>
      <c r="B24" s="7">
        <f t="shared" si="0"/>
        <v>60</v>
      </c>
      <c r="C24" s="7">
        <f t="shared" si="1"/>
        <v>30</v>
      </c>
      <c r="D24" s="7">
        <f t="shared" si="1"/>
        <v>30</v>
      </c>
      <c r="E24" s="12">
        <f t="shared" si="2"/>
        <v>5</v>
      </c>
      <c r="F24" s="18" t="s">
        <v>37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2</v>
      </c>
      <c r="T24" s="7">
        <v>2</v>
      </c>
      <c r="U24" s="7" t="s">
        <v>18</v>
      </c>
      <c r="V24" s="7">
        <v>5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x14ac:dyDescent="0.2">
      <c r="A25" s="11" t="s">
        <v>38</v>
      </c>
      <c r="B25" s="7">
        <f t="shared" si="0"/>
        <v>30</v>
      </c>
      <c r="C25" s="7">
        <f t="shared" si="1"/>
        <v>30</v>
      </c>
      <c r="D25" s="7">
        <f t="shared" si="1"/>
        <v>0</v>
      </c>
      <c r="E25" s="12">
        <f t="shared" si="2"/>
        <v>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>
        <v>2</v>
      </c>
      <c r="T25" s="7">
        <v>0</v>
      </c>
      <c r="U25" s="7" t="s">
        <v>18</v>
      </c>
      <c r="V25" s="7">
        <v>3</v>
      </c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25.5" x14ac:dyDescent="0.2">
      <c r="A26" s="11" t="s">
        <v>39</v>
      </c>
      <c r="B26" s="7">
        <f t="shared" si="0"/>
        <v>45</v>
      </c>
      <c r="C26" s="7">
        <f t="shared" si="1"/>
        <v>30</v>
      </c>
      <c r="D26" s="7">
        <f t="shared" si="1"/>
        <v>15</v>
      </c>
      <c r="E26" s="12">
        <v>3</v>
      </c>
      <c r="F26" s="18" t="s">
        <v>40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>
        <v>2</v>
      </c>
      <c r="T26" s="7">
        <v>1</v>
      </c>
      <c r="U26" s="7" t="s">
        <v>18</v>
      </c>
      <c r="V26" s="7">
        <v>3</v>
      </c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s="19" customFormat="1" x14ac:dyDescent="0.2">
      <c r="A27" s="11" t="s">
        <v>41</v>
      </c>
      <c r="B27" s="7">
        <f t="shared" si="0"/>
        <v>60</v>
      </c>
      <c r="C27" s="7">
        <f t="shared" si="1"/>
        <v>0</v>
      </c>
      <c r="D27" s="7">
        <f t="shared" si="1"/>
        <v>60</v>
      </c>
      <c r="E27" s="12">
        <v>3</v>
      </c>
      <c r="F27" s="18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v>0</v>
      </c>
      <c r="T27" s="7">
        <v>4</v>
      </c>
      <c r="U27" s="7" t="s">
        <v>42</v>
      </c>
      <c r="V27" s="7">
        <v>3</v>
      </c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x14ac:dyDescent="0.2">
      <c r="A28" s="11" t="s">
        <v>43</v>
      </c>
      <c r="B28" s="7">
        <f t="shared" si="0"/>
        <v>30</v>
      </c>
      <c r="C28" s="7">
        <f t="shared" si="1"/>
        <v>30</v>
      </c>
      <c r="D28" s="7">
        <f t="shared" si="1"/>
        <v>0</v>
      </c>
      <c r="E28" s="12">
        <f t="shared" si="2"/>
        <v>3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>
        <v>2</v>
      </c>
      <c r="X28" s="7">
        <v>0</v>
      </c>
      <c r="Y28" s="7" t="s">
        <v>18</v>
      </c>
      <c r="Z28" s="7">
        <v>3</v>
      </c>
      <c r="AA28" s="7"/>
      <c r="AB28" s="7"/>
      <c r="AC28" s="7"/>
      <c r="AD28" s="7"/>
      <c r="AE28" s="7"/>
      <c r="AF28" s="7"/>
      <c r="AG28" s="7"/>
      <c r="AH28" s="7"/>
    </row>
    <row r="29" spans="1:34" x14ac:dyDescent="0.2">
      <c r="A29" s="11" t="s">
        <v>44</v>
      </c>
      <c r="B29" s="7">
        <f t="shared" si="0"/>
        <v>30</v>
      </c>
      <c r="C29" s="7">
        <f t="shared" si="1"/>
        <v>0</v>
      </c>
      <c r="D29" s="7">
        <f t="shared" si="1"/>
        <v>30</v>
      </c>
      <c r="E29" s="12">
        <f t="shared" si="2"/>
        <v>4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>
        <v>0</v>
      </c>
      <c r="AB29" s="7">
        <v>2</v>
      </c>
      <c r="AC29" s="7" t="s">
        <v>20</v>
      </c>
      <c r="AD29" s="7">
        <v>4</v>
      </c>
      <c r="AE29" s="7"/>
      <c r="AF29" s="7"/>
      <c r="AG29" s="7"/>
      <c r="AH29" s="7"/>
    </row>
    <row r="30" spans="1:34" ht="15.75" x14ac:dyDescent="0.25">
      <c r="A30" s="20" t="s">
        <v>45</v>
      </c>
      <c r="B30" s="20"/>
      <c r="C30" s="20"/>
      <c r="D30" s="20"/>
      <c r="E30" s="21">
        <f>SUM(E31:E35)</f>
        <v>15</v>
      </c>
      <c r="F30" s="1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x14ac:dyDescent="0.2">
      <c r="A31" s="11" t="s">
        <v>46</v>
      </c>
      <c r="B31" s="7">
        <f>SUM(C31:D31)</f>
        <v>30</v>
      </c>
      <c r="C31" s="7">
        <f t="shared" ref="C31:D35" si="3">(G31+K31+O31+S31+W31+AA31)*15</f>
        <v>30</v>
      </c>
      <c r="D31" s="7">
        <f t="shared" si="3"/>
        <v>0</v>
      </c>
      <c r="E31" s="12">
        <f>+J31+N31+R31+V31+Z31+AD31+AH32</f>
        <v>3</v>
      </c>
      <c r="F31" s="18"/>
      <c r="G31" s="7">
        <v>2</v>
      </c>
      <c r="H31" s="7">
        <v>0</v>
      </c>
      <c r="I31" s="7" t="s">
        <v>18</v>
      </c>
      <c r="J31" s="7">
        <v>3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2">
      <c r="A32" s="11" t="s">
        <v>47</v>
      </c>
      <c r="B32" s="7">
        <f>SUM(C32:D32)</f>
        <v>30</v>
      </c>
      <c r="C32" s="7">
        <f t="shared" si="3"/>
        <v>30</v>
      </c>
      <c r="D32" s="7">
        <f t="shared" si="3"/>
        <v>0</v>
      </c>
      <c r="E32" s="12">
        <f>+J32+N32+R32+V32+Z32+AD32+AH34</f>
        <v>3</v>
      </c>
      <c r="F32" s="18"/>
      <c r="G32" s="7">
        <v>2</v>
      </c>
      <c r="H32" s="7">
        <v>0</v>
      </c>
      <c r="I32" s="7" t="s">
        <v>18</v>
      </c>
      <c r="J32" s="7">
        <v>3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x14ac:dyDescent="0.2">
      <c r="A33" s="22" t="s">
        <v>48</v>
      </c>
      <c r="B33" s="7">
        <f>SUM(C33:D33)</f>
        <v>30</v>
      </c>
      <c r="C33" s="7">
        <f t="shared" si="3"/>
        <v>30</v>
      </c>
      <c r="D33" s="7">
        <f t="shared" si="3"/>
        <v>0</v>
      </c>
      <c r="E33" s="12">
        <f>+J33+N33+R33+V33+Z33+AD33+AH35</f>
        <v>3</v>
      </c>
      <c r="F33" s="18"/>
      <c r="G33" s="7">
        <v>2</v>
      </c>
      <c r="H33" s="7">
        <v>0</v>
      </c>
      <c r="I33" s="7" t="s">
        <v>18</v>
      </c>
      <c r="J33" s="7">
        <v>3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x14ac:dyDescent="0.2">
      <c r="A34" s="22" t="s">
        <v>49</v>
      </c>
      <c r="B34" s="7">
        <f>SUM(C34:D34)</f>
        <v>30</v>
      </c>
      <c r="C34" s="7">
        <f t="shared" si="3"/>
        <v>30</v>
      </c>
      <c r="D34" s="7">
        <f t="shared" si="3"/>
        <v>0</v>
      </c>
      <c r="E34" s="12">
        <f>+J34+N34+R34+V34+Z34+AD34+AH35</f>
        <v>3</v>
      </c>
      <c r="F34" s="18"/>
      <c r="G34" s="7">
        <v>2</v>
      </c>
      <c r="H34" s="7">
        <v>0</v>
      </c>
      <c r="I34" s="7" t="s">
        <v>18</v>
      </c>
      <c r="J34" s="7">
        <v>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x14ac:dyDescent="0.2">
      <c r="A35" s="22" t="s">
        <v>50</v>
      </c>
      <c r="B35" s="7">
        <f>SUM(C35:D35)</f>
        <v>45</v>
      </c>
      <c r="C35" s="7">
        <f t="shared" si="3"/>
        <v>30</v>
      </c>
      <c r="D35" s="7">
        <f t="shared" si="3"/>
        <v>15</v>
      </c>
      <c r="E35" s="12">
        <f>+J35+N35+R35+V35+Z35+AD35+AH35</f>
        <v>3</v>
      </c>
      <c r="F35" s="18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>
        <v>2</v>
      </c>
      <c r="X35" s="7">
        <v>1</v>
      </c>
      <c r="Y35" s="7" t="s">
        <v>18</v>
      </c>
      <c r="Z35" s="7">
        <v>3</v>
      </c>
      <c r="AA35" s="7"/>
      <c r="AB35" s="7"/>
      <c r="AC35" s="7"/>
      <c r="AD35" s="7"/>
      <c r="AE35" s="7"/>
      <c r="AF35" s="7"/>
      <c r="AG35" s="7"/>
      <c r="AH35" s="7"/>
    </row>
    <row r="36" spans="1:34" ht="15.75" x14ac:dyDescent="0.25">
      <c r="A36" s="23" t="s">
        <v>51</v>
      </c>
      <c r="B36" s="23"/>
      <c r="C36" s="23"/>
      <c r="D36" s="23"/>
      <c r="E36" s="21">
        <f>SUM(E37:E47)</f>
        <v>39</v>
      </c>
      <c r="F36" s="18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x14ac:dyDescent="0.2">
      <c r="A37" s="22" t="s">
        <v>52</v>
      </c>
      <c r="B37" s="7">
        <f t="shared" ref="B37:B47" si="4">SUM(C37:D37)</f>
        <v>30</v>
      </c>
      <c r="C37" s="7">
        <f t="shared" ref="C37:D47" si="5">(G37+K37+O37+S37+W37+AA37)*15</f>
        <v>30</v>
      </c>
      <c r="D37" s="7">
        <f t="shared" si="5"/>
        <v>0</v>
      </c>
      <c r="E37" s="12">
        <f t="shared" ref="E37:E47" si="6">+J37+N37+R37+V37+Z37+AD37+AH37</f>
        <v>3</v>
      </c>
      <c r="F37" s="18"/>
      <c r="G37" s="7"/>
      <c r="H37" s="7"/>
      <c r="I37" s="7"/>
      <c r="J37" s="7"/>
      <c r="K37" s="7">
        <v>2</v>
      </c>
      <c r="L37" s="7">
        <v>0</v>
      </c>
      <c r="M37" s="7" t="s">
        <v>18</v>
      </c>
      <c r="N37" s="7">
        <v>3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x14ac:dyDescent="0.2">
      <c r="A38" s="22" t="s">
        <v>53</v>
      </c>
      <c r="B38" s="7">
        <f t="shared" si="4"/>
        <v>45</v>
      </c>
      <c r="C38" s="7">
        <f t="shared" si="5"/>
        <v>30</v>
      </c>
      <c r="D38" s="7">
        <f t="shared" si="5"/>
        <v>15</v>
      </c>
      <c r="E38" s="12">
        <f t="shared" si="6"/>
        <v>4</v>
      </c>
      <c r="F38" s="18" t="s">
        <v>21</v>
      </c>
      <c r="G38" s="7"/>
      <c r="H38" s="7"/>
      <c r="I38" s="7"/>
      <c r="J38" s="7"/>
      <c r="K38" s="7"/>
      <c r="L38" s="7"/>
      <c r="M38" s="7"/>
      <c r="N38" s="7"/>
      <c r="O38" s="7">
        <v>2</v>
      </c>
      <c r="P38" s="7">
        <v>1</v>
      </c>
      <c r="Q38" s="7" t="s">
        <v>18</v>
      </c>
      <c r="R38" s="7">
        <v>4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x14ac:dyDescent="0.2">
      <c r="A39" s="22" t="s">
        <v>54</v>
      </c>
      <c r="B39" s="7">
        <f t="shared" si="4"/>
        <v>60</v>
      </c>
      <c r="C39" s="7">
        <f t="shared" si="5"/>
        <v>30</v>
      </c>
      <c r="D39" s="7">
        <f t="shared" si="5"/>
        <v>30</v>
      </c>
      <c r="E39" s="12">
        <v>4</v>
      </c>
      <c r="F39" s="18" t="s">
        <v>29</v>
      </c>
      <c r="G39" s="7"/>
      <c r="H39" s="7"/>
      <c r="I39" s="7"/>
      <c r="J39" s="7"/>
      <c r="K39" s="7"/>
      <c r="L39" s="7"/>
      <c r="M39" s="7"/>
      <c r="N39" s="7"/>
      <c r="O39" s="7">
        <v>2</v>
      </c>
      <c r="P39" s="7">
        <v>2</v>
      </c>
      <c r="Q39" s="7" t="s">
        <v>18</v>
      </c>
      <c r="R39" s="7">
        <v>4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x14ac:dyDescent="0.2">
      <c r="A40" s="22" t="s">
        <v>55</v>
      </c>
      <c r="B40" s="7">
        <f t="shared" si="4"/>
        <v>60</v>
      </c>
      <c r="C40" s="7">
        <f t="shared" si="5"/>
        <v>30</v>
      </c>
      <c r="D40" s="7">
        <f t="shared" si="5"/>
        <v>30</v>
      </c>
      <c r="E40" s="12">
        <v>4</v>
      </c>
      <c r="F40" s="1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>
        <v>2</v>
      </c>
      <c r="T40" s="7">
        <v>2</v>
      </c>
      <c r="U40" s="7" t="s">
        <v>20</v>
      </c>
      <c r="V40" s="7">
        <v>4</v>
      </c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x14ac:dyDescent="0.2">
      <c r="A41" s="22" t="s">
        <v>56</v>
      </c>
      <c r="B41" s="7">
        <f t="shared" si="4"/>
        <v>30</v>
      </c>
      <c r="C41" s="7">
        <f t="shared" si="5"/>
        <v>0</v>
      </c>
      <c r="D41" s="7">
        <f t="shared" si="5"/>
        <v>30</v>
      </c>
      <c r="E41" s="12">
        <f t="shared" si="6"/>
        <v>3</v>
      </c>
      <c r="F41" s="18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>
        <v>0</v>
      </c>
      <c r="T41" s="7">
        <v>2</v>
      </c>
      <c r="U41" s="7" t="s">
        <v>20</v>
      </c>
      <c r="V41" s="7">
        <v>3</v>
      </c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2">
      <c r="A42" s="22" t="s">
        <v>57</v>
      </c>
      <c r="B42" s="7">
        <f t="shared" si="4"/>
        <v>30</v>
      </c>
      <c r="C42" s="7">
        <f t="shared" si="5"/>
        <v>30</v>
      </c>
      <c r="D42" s="7">
        <f t="shared" si="5"/>
        <v>0</v>
      </c>
      <c r="E42" s="12">
        <f t="shared" si="6"/>
        <v>3</v>
      </c>
      <c r="F42" s="1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>
        <v>2</v>
      </c>
      <c r="T42" s="7">
        <v>0</v>
      </c>
      <c r="U42" s="7" t="s">
        <v>18</v>
      </c>
      <c r="V42" s="7">
        <v>3</v>
      </c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x14ac:dyDescent="0.2">
      <c r="A43" s="22" t="s">
        <v>58</v>
      </c>
      <c r="B43" s="7">
        <f t="shared" si="4"/>
        <v>30</v>
      </c>
      <c r="C43" s="7">
        <f t="shared" si="5"/>
        <v>30</v>
      </c>
      <c r="D43" s="7">
        <f t="shared" si="5"/>
        <v>0</v>
      </c>
      <c r="E43" s="12">
        <f t="shared" si="6"/>
        <v>3</v>
      </c>
      <c r="F43" s="18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>
        <v>2</v>
      </c>
      <c r="T43" s="7">
        <v>0</v>
      </c>
      <c r="U43" s="7" t="s">
        <v>18</v>
      </c>
      <c r="V43" s="7">
        <v>3</v>
      </c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x14ac:dyDescent="0.2">
      <c r="A44" s="22" t="s">
        <v>59</v>
      </c>
      <c r="B44" s="7">
        <f t="shared" si="4"/>
        <v>45</v>
      </c>
      <c r="C44" s="7">
        <f t="shared" si="5"/>
        <v>30</v>
      </c>
      <c r="D44" s="7">
        <f t="shared" si="5"/>
        <v>15</v>
      </c>
      <c r="E44" s="12">
        <f t="shared" si="6"/>
        <v>4</v>
      </c>
      <c r="F44" s="18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>
        <v>2</v>
      </c>
      <c r="X44" s="7">
        <v>1</v>
      </c>
      <c r="Y44" s="7" t="s">
        <v>18</v>
      </c>
      <c r="Z44" s="7">
        <v>4</v>
      </c>
      <c r="AA44" s="7"/>
      <c r="AB44" s="7"/>
      <c r="AC44" s="7"/>
      <c r="AD44" s="7"/>
      <c r="AE44" s="7"/>
      <c r="AF44" s="7"/>
      <c r="AG44" s="7"/>
      <c r="AH44" s="7"/>
    </row>
    <row r="45" spans="1:34" x14ac:dyDescent="0.2">
      <c r="A45" s="22" t="s">
        <v>60</v>
      </c>
      <c r="B45" s="7">
        <f t="shared" si="4"/>
        <v>45</v>
      </c>
      <c r="C45" s="7">
        <f t="shared" si="5"/>
        <v>15</v>
      </c>
      <c r="D45" s="7">
        <f t="shared" si="5"/>
        <v>30</v>
      </c>
      <c r="E45" s="12">
        <f t="shared" si="6"/>
        <v>4</v>
      </c>
      <c r="F45" s="18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>
        <v>1</v>
      </c>
      <c r="X45" s="7">
        <v>2</v>
      </c>
      <c r="Y45" s="7" t="s">
        <v>20</v>
      </c>
      <c r="Z45" s="7">
        <v>4</v>
      </c>
      <c r="AA45" s="7"/>
      <c r="AB45" s="7"/>
      <c r="AC45" s="7"/>
      <c r="AD45" s="7"/>
      <c r="AE45" s="7"/>
      <c r="AF45" s="7"/>
      <c r="AG45" s="7"/>
      <c r="AH45" s="7"/>
    </row>
    <row r="46" spans="1:34" x14ac:dyDescent="0.2">
      <c r="A46" s="22" t="s">
        <v>61</v>
      </c>
      <c r="B46" s="7">
        <f t="shared" si="4"/>
        <v>45</v>
      </c>
      <c r="C46" s="7">
        <f t="shared" si="5"/>
        <v>15</v>
      </c>
      <c r="D46" s="7">
        <f t="shared" si="5"/>
        <v>30</v>
      </c>
      <c r="E46" s="12">
        <f t="shared" si="6"/>
        <v>4</v>
      </c>
      <c r="F46" s="1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>
        <v>1</v>
      </c>
      <c r="X46" s="7">
        <v>2</v>
      </c>
      <c r="Y46" s="7" t="s">
        <v>20</v>
      </c>
      <c r="Z46" s="7">
        <v>4</v>
      </c>
      <c r="AA46" s="7"/>
      <c r="AB46" s="7"/>
      <c r="AC46" s="7"/>
      <c r="AD46" s="7"/>
      <c r="AE46" s="7"/>
      <c r="AF46" s="7"/>
      <c r="AG46" s="7"/>
      <c r="AH46" s="7"/>
    </row>
    <row r="47" spans="1:34" x14ac:dyDescent="0.2">
      <c r="A47" s="22" t="s">
        <v>62</v>
      </c>
      <c r="B47" s="7">
        <f t="shared" si="4"/>
        <v>30</v>
      </c>
      <c r="C47" s="7">
        <f t="shared" si="5"/>
        <v>30</v>
      </c>
      <c r="D47" s="7">
        <f t="shared" si="5"/>
        <v>0</v>
      </c>
      <c r="E47" s="12">
        <f t="shared" si="6"/>
        <v>3</v>
      </c>
      <c r="F47" s="18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>
        <v>2</v>
      </c>
      <c r="AB47" s="7">
        <v>0</v>
      </c>
      <c r="AC47" s="7" t="s">
        <v>18</v>
      </c>
      <c r="AD47" s="7">
        <v>3</v>
      </c>
      <c r="AE47" s="7"/>
      <c r="AF47" s="7"/>
      <c r="AG47" s="7"/>
      <c r="AH47" s="7"/>
    </row>
    <row r="48" spans="1:34" ht="15.75" x14ac:dyDescent="0.25">
      <c r="A48" s="20" t="s">
        <v>63</v>
      </c>
      <c r="B48" s="20"/>
      <c r="C48" s="20"/>
      <c r="D48" s="20"/>
      <c r="E48" s="21">
        <f>SUM(E49:E57)</f>
        <v>29</v>
      </c>
      <c r="F48" s="1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x14ac:dyDescent="0.2">
      <c r="A49" s="11" t="s">
        <v>64</v>
      </c>
      <c r="B49" s="7">
        <f t="shared" ref="B49:B57" si="7">SUM(C49:D49)</f>
        <v>30</v>
      </c>
      <c r="C49" s="7">
        <f t="shared" ref="C49:D57" si="8">(G49+K49+O49+S49+W49+AA49)*15</f>
        <v>30</v>
      </c>
      <c r="D49" s="7">
        <f t="shared" si="8"/>
        <v>0</v>
      </c>
      <c r="E49" s="12">
        <f t="shared" ref="E49:E57" si="9">+J49+N49+R49+V49+Z49+AD49+AH49</f>
        <v>3</v>
      </c>
      <c r="F49" s="1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>
        <v>2</v>
      </c>
      <c r="X49" s="7">
        <v>0</v>
      </c>
      <c r="Y49" s="7" t="s">
        <v>18</v>
      </c>
      <c r="Z49" s="7">
        <v>3</v>
      </c>
      <c r="AA49" s="7"/>
      <c r="AB49" s="7"/>
      <c r="AC49" s="7"/>
      <c r="AD49" s="7"/>
      <c r="AE49" s="7"/>
      <c r="AF49" s="7"/>
      <c r="AG49" s="7"/>
      <c r="AH49" s="7"/>
    </row>
    <row r="50" spans="1:34" x14ac:dyDescent="0.2">
      <c r="A50" s="11" t="s">
        <v>65</v>
      </c>
      <c r="B50" s="7">
        <f t="shared" si="7"/>
        <v>30</v>
      </c>
      <c r="C50" s="7">
        <f t="shared" si="8"/>
        <v>30</v>
      </c>
      <c r="D50" s="7">
        <f t="shared" si="8"/>
        <v>0</v>
      </c>
      <c r="E50" s="12">
        <f t="shared" si="9"/>
        <v>3</v>
      </c>
      <c r="F50" s="1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>
        <v>2</v>
      </c>
      <c r="X50" s="7">
        <v>0</v>
      </c>
      <c r="Y50" s="7" t="s">
        <v>18</v>
      </c>
      <c r="Z50" s="7">
        <v>3</v>
      </c>
      <c r="AA50" s="7"/>
      <c r="AB50" s="7"/>
      <c r="AC50" s="7"/>
      <c r="AD50" s="7"/>
      <c r="AE50" s="7"/>
      <c r="AF50" s="7"/>
      <c r="AG50" s="7"/>
      <c r="AH50" s="7"/>
    </row>
    <row r="51" spans="1:34" x14ac:dyDescent="0.2">
      <c r="A51" s="11" t="s">
        <v>66</v>
      </c>
      <c r="B51" s="7">
        <f t="shared" si="7"/>
        <v>45</v>
      </c>
      <c r="C51" s="7">
        <f t="shared" si="8"/>
        <v>30</v>
      </c>
      <c r="D51" s="7">
        <f t="shared" si="8"/>
        <v>15</v>
      </c>
      <c r="E51" s="12">
        <f t="shared" si="9"/>
        <v>4</v>
      </c>
      <c r="F51" s="1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>
        <v>2</v>
      </c>
      <c r="X51" s="7">
        <v>1</v>
      </c>
      <c r="Y51" s="7" t="s">
        <v>20</v>
      </c>
      <c r="Z51" s="7">
        <v>4</v>
      </c>
      <c r="AA51" s="7"/>
      <c r="AB51" s="7"/>
      <c r="AC51" s="7"/>
      <c r="AD51" s="7"/>
      <c r="AE51" s="7"/>
      <c r="AF51" s="7"/>
      <c r="AG51" s="7"/>
      <c r="AH51" s="7"/>
    </row>
    <row r="52" spans="1:34" x14ac:dyDescent="0.2">
      <c r="A52" s="11" t="s">
        <v>67</v>
      </c>
      <c r="B52" s="7">
        <f t="shared" si="7"/>
        <v>30</v>
      </c>
      <c r="C52" s="7">
        <f t="shared" si="8"/>
        <v>30</v>
      </c>
      <c r="D52" s="7">
        <f t="shared" si="8"/>
        <v>0</v>
      </c>
      <c r="E52" s="12">
        <f t="shared" si="9"/>
        <v>3</v>
      </c>
      <c r="F52" s="1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>
        <v>2</v>
      </c>
      <c r="X52" s="7">
        <v>0</v>
      </c>
      <c r="Y52" s="7" t="s">
        <v>18</v>
      </c>
      <c r="Z52" s="7">
        <v>3</v>
      </c>
      <c r="AA52" s="7"/>
      <c r="AB52" s="7"/>
      <c r="AC52" s="7"/>
      <c r="AD52" s="7"/>
      <c r="AE52" s="7"/>
      <c r="AF52" s="7"/>
      <c r="AG52" s="7"/>
      <c r="AH52" s="7"/>
    </row>
    <row r="53" spans="1:34" x14ac:dyDescent="0.2">
      <c r="A53" s="11" t="s">
        <v>68</v>
      </c>
      <c r="B53" s="7">
        <f t="shared" si="7"/>
        <v>30</v>
      </c>
      <c r="C53" s="7">
        <f t="shared" si="8"/>
        <v>0</v>
      </c>
      <c r="D53" s="7">
        <f t="shared" si="8"/>
        <v>30</v>
      </c>
      <c r="E53" s="12">
        <f t="shared" si="9"/>
        <v>3</v>
      </c>
      <c r="F53" s="1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>
        <v>0</v>
      </c>
      <c r="AB53" s="7">
        <v>2</v>
      </c>
      <c r="AC53" s="7" t="s">
        <v>20</v>
      </c>
      <c r="AD53" s="7">
        <v>3</v>
      </c>
      <c r="AE53" s="7"/>
      <c r="AF53" s="7"/>
      <c r="AG53" s="7"/>
      <c r="AH53" s="7"/>
    </row>
    <row r="54" spans="1:34" x14ac:dyDescent="0.2">
      <c r="A54" s="11" t="s">
        <v>69</v>
      </c>
      <c r="B54" s="7">
        <f t="shared" si="7"/>
        <v>45</v>
      </c>
      <c r="C54" s="7">
        <f t="shared" si="8"/>
        <v>30</v>
      </c>
      <c r="D54" s="7">
        <f t="shared" si="8"/>
        <v>15</v>
      </c>
      <c r="E54" s="12">
        <f t="shared" si="9"/>
        <v>4</v>
      </c>
      <c r="F54" s="1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>
        <v>2</v>
      </c>
      <c r="AB54" s="7">
        <v>1</v>
      </c>
      <c r="AC54" s="7" t="s">
        <v>18</v>
      </c>
      <c r="AD54" s="7">
        <v>4</v>
      </c>
      <c r="AE54" s="7"/>
      <c r="AF54" s="7"/>
      <c r="AG54" s="7"/>
      <c r="AH54" s="7"/>
    </row>
    <row r="55" spans="1:34" x14ac:dyDescent="0.2">
      <c r="A55" s="11" t="s">
        <v>70</v>
      </c>
      <c r="B55" s="7">
        <f t="shared" si="7"/>
        <v>30</v>
      </c>
      <c r="C55" s="7">
        <f t="shared" si="8"/>
        <v>0</v>
      </c>
      <c r="D55" s="7">
        <f t="shared" si="8"/>
        <v>30</v>
      </c>
      <c r="E55" s="12">
        <f t="shared" si="9"/>
        <v>3</v>
      </c>
      <c r="F55" s="1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>
        <v>0</v>
      </c>
      <c r="AB55" s="7">
        <v>2</v>
      </c>
      <c r="AC55" s="7" t="s">
        <v>20</v>
      </c>
      <c r="AD55" s="7">
        <v>3</v>
      </c>
      <c r="AE55" s="7"/>
      <c r="AF55" s="7"/>
      <c r="AG55" s="7"/>
      <c r="AH55" s="7"/>
    </row>
    <row r="56" spans="1:34" x14ac:dyDescent="0.2">
      <c r="A56" s="11" t="s">
        <v>71</v>
      </c>
      <c r="B56" s="7">
        <f t="shared" si="7"/>
        <v>30</v>
      </c>
      <c r="C56" s="7">
        <f t="shared" si="8"/>
        <v>0</v>
      </c>
      <c r="D56" s="7">
        <f t="shared" si="8"/>
        <v>30</v>
      </c>
      <c r="E56" s="12">
        <f t="shared" si="9"/>
        <v>3</v>
      </c>
      <c r="F56" s="1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>
        <v>0</v>
      </c>
      <c r="AB56" s="7">
        <v>2</v>
      </c>
      <c r="AC56" s="7" t="s">
        <v>20</v>
      </c>
      <c r="AD56" s="7">
        <v>3</v>
      </c>
      <c r="AE56" s="7"/>
      <c r="AF56" s="7"/>
      <c r="AG56" s="7"/>
      <c r="AH56" s="7"/>
    </row>
    <row r="57" spans="1:34" x14ac:dyDescent="0.2">
      <c r="A57" s="11" t="s">
        <v>72</v>
      </c>
      <c r="B57" s="7">
        <f t="shared" si="7"/>
        <v>30</v>
      </c>
      <c r="C57" s="7">
        <f t="shared" si="8"/>
        <v>15</v>
      </c>
      <c r="D57" s="7">
        <f t="shared" si="8"/>
        <v>15</v>
      </c>
      <c r="E57" s="12">
        <f t="shared" si="9"/>
        <v>3</v>
      </c>
      <c r="F57" s="18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>
        <v>1</v>
      </c>
      <c r="AB57" s="7">
        <v>1</v>
      </c>
      <c r="AC57" s="7" t="s">
        <v>20</v>
      </c>
      <c r="AD57" s="7">
        <v>3</v>
      </c>
      <c r="AE57" s="7"/>
      <c r="AF57" s="7"/>
      <c r="AG57" s="7"/>
      <c r="AH57" s="7"/>
    </row>
    <row r="58" spans="1:34" ht="15.75" x14ac:dyDescent="0.25">
      <c r="A58" s="20" t="s">
        <v>73</v>
      </c>
      <c r="B58" s="20"/>
      <c r="C58" s="20"/>
      <c r="D58" s="20"/>
      <c r="E58" s="21">
        <f>SUM(E59:E67)</f>
        <v>29</v>
      </c>
      <c r="F58" s="1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x14ac:dyDescent="0.2">
      <c r="A59" s="11" t="s">
        <v>74</v>
      </c>
      <c r="B59" s="7">
        <f t="shared" ref="B59:B67" si="10">SUM(C59:D59)</f>
        <v>30</v>
      </c>
      <c r="C59" s="7">
        <f t="shared" ref="C59:D67" si="11">(G59+K59+O59+S59+W59+AA59)*15</f>
        <v>30</v>
      </c>
      <c r="D59" s="7">
        <f t="shared" si="11"/>
        <v>0</v>
      </c>
      <c r="E59" s="12">
        <f t="shared" ref="E59:E67" si="12">+J59+N59+R59+V59+Z59+AD59+AH59</f>
        <v>3</v>
      </c>
      <c r="F59" s="18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>
        <v>2</v>
      </c>
      <c r="X59" s="7">
        <v>0</v>
      </c>
      <c r="Y59" s="7" t="s">
        <v>18</v>
      </c>
      <c r="Z59" s="7">
        <v>3</v>
      </c>
      <c r="AA59" s="7"/>
      <c r="AB59" s="7"/>
      <c r="AC59" s="7"/>
      <c r="AD59" s="7"/>
      <c r="AE59" s="7"/>
      <c r="AF59" s="7"/>
      <c r="AG59" s="7"/>
      <c r="AH59" s="7"/>
    </row>
    <row r="60" spans="1:34" x14ac:dyDescent="0.2">
      <c r="A60" s="11" t="s">
        <v>75</v>
      </c>
      <c r="B60" s="7">
        <f t="shared" si="10"/>
        <v>45</v>
      </c>
      <c r="C60" s="7">
        <f t="shared" si="11"/>
        <v>30</v>
      </c>
      <c r="D60" s="7">
        <f t="shared" si="11"/>
        <v>15</v>
      </c>
      <c r="E60" s="12">
        <f t="shared" si="12"/>
        <v>3</v>
      </c>
      <c r="F60" s="18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>
        <v>2</v>
      </c>
      <c r="X60" s="7">
        <v>1</v>
      </c>
      <c r="Y60" s="7" t="s">
        <v>18</v>
      </c>
      <c r="Z60" s="7">
        <v>3</v>
      </c>
      <c r="AA60" s="7"/>
      <c r="AB60" s="7"/>
      <c r="AC60" s="7"/>
      <c r="AD60" s="7"/>
      <c r="AE60" s="7"/>
      <c r="AF60" s="7"/>
      <c r="AG60" s="7"/>
      <c r="AH60" s="7"/>
    </row>
    <row r="61" spans="1:34" x14ac:dyDescent="0.2">
      <c r="A61" s="11" t="s">
        <v>76</v>
      </c>
      <c r="B61" s="7">
        <f t="shared" si="10"/>
        <v>30</v>
      </c>
      <c r="C61" s="7">
        <f t="shared" si="11"/>
        <v>30</v>
      </c>
      <c r="D61" s="7">
        <f t="shared" si="11"/>
        <v>0</v>
      </c>
      <c r="E61" s="12">
        <f t="shared" si="12"/>
        <v>3</v>
      </c>
      <c r="F61" s="1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>
        <v>2</v>
      </c>
      <c r="X61" s="7">
        <v>0</v>
      </c>
      <c r="Y61" s="7" t="s">
        <v>18</v>
      </c>
      <c r="Z61" s="7">
        <v>3</v>
      </c>
      <c r="AA61" s="7"/>
      <c r="AB61" s="7"/>
      <c r="AC61" s="7"/>
      <c r="AD61" s="7"/>
      <c r="AE61" s="7"/>
      <c r="AF61" s="7"/>
      <c r="AG61" s="7"/>
      <c r="AH61" s="7"/>
    </row>
    <row r="62" spans="1:34" x14ac:dyDescent="0.2">
      <c r="A62" s="11" t="s">
        <v>77</v>
      </c>
      <c r="B62" s="7">
        <f t="shared" si="10"/>
        <v>45</v>
      </c>
      <c r="C62" s="7">
        <f t="shared" si="11"/>
        <v>30</v>
      </c>
      <c r="D62" s="7">
        <f t="shared" si="11"/>
        <v>15</v>
      </c>
      <c r="E62" s="12">
        <f t="shared" si="12"/>
        <v>4</v>
      </c>
      <c r="F62" s="24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>
        <v>2</v>
      </c>
      <c r="X62" s="7">
        <v>1</v>
      </c>
      <c r="Y62" s="7" t="s">
        <v>20</v>
      </c>
      <c r="Z62" s="7">
        <v>4</v>
      </c>
      <c r="AA62" s="7"/>
      <c r="AB62" s="7"/>
      <c r="AC62" s="7"/>
      <c r="AD62" s="7"/>
      <c r="AE62" s="7"/>
      <c r="AF62" s="7"/>
      <c r="AG62" s="7"/>
      <c r="AH62" s="7"/>
    </row>
    <row r="63" spans="1:34" x14ac:dyDescent="0.2">
      <c r="A63" s="11" t="s">
        <v>78</v>
      </c>
      <c r="B63" s="7">
        <f t="shared" si="10"/>
        <v>30</v>
      </c>
      <c r="C63" s="7">
        <f t="shared" si="11"/>
        <v>0</v>
      </c>
      <c r="D63" s="7">
        <f t="shared" si="11"/>
        <v>30</v>
      </c>
      <c r="E63" s="12">
        <f t="shared" si="12"/>
        <v>3</v>
      </c>
      <c r="F63" s="1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>
        <v>0</v>
      </c>
      <c r="AB63" s="7">
        <v>2</v>
      </c>
      <c r="AC63" s="7" t="s">
        <v>20</v>
      </c>
      <c r="AD63" s="7">
        <v>3</v>
      </c>
      <c r="AE63" s="7"/>
      <c r="AF63" s="7"/>
      <c r="AG63" s="7"/>
      <c r="AH63" s="7"/>
    </row>
    <row r="64" spans="1:34" x14ac:dyDescent="0.2">
      <c r="A64" s="11" t="s">
        <v>72</v>
      </c>
      <c r="B64" s="7">
        <f t="shared" si="10"/>
        <v>30</v>
      </c>
      <c r="C64" s="7">
        <f t="shared" si="11"/>
        <v>15</v>
      </c>
      <c r="D64" s="7">
        <f t="shared" si="11"/>
        <v>15</v>
      </c>
      <c r="E64" s="12">
        <f t="shared" si="12"/>
        <v>3</v>
      </c>
      <c r="F64" s="1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>
        <v>1</v>
      </c>
      <c r="AB64" s="7">
        <v>1</v>
      </c>
      <c r="AC64" s="7" t="s">
        <v>20</v>
      </c>
      <c r="AD64" s="7">
        <v>3</v>
      </c>
      <c r="AE64" s="7"/>
      <c r="AF64" s="7"/>
      <c r="AG64" s="7"/>
      <c r="AH64" s="7"/>
    </row>
    <row r="65" spans="1:34" x14ac:dyDescent="0.2">
      <c r="A65" s="11" t="s">
        <v>79</v>
      </c>
      <c r="B65" s="7">
        <f t="shared" si="10"/>
        <v>30</v>
      </c>
      <c r="C65" s="7">
        <f t="shared" si="11"/>
        <v>0</v>
      </c>
      <c r="D65" s="7">
        <f t="shared" si="11"/>
        <v>30</v>
      </c>
      <c r="E65" s="12">
        <f t="shared" si="12"/>
        <v>3</v>
      </c>
      <c r="F65" s="18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>
        <v>0</v>
      </c>
      <c r="AB65" s="7">
        <v>2</v>
      </c>
      <c r="AC65" s="7" t="s">
        <v>20</v>
      </c>
      <c r="AD65" s="7">
        <v>3</v>
      </c>
      <c r="AE65" s="7"/>
      <c r="AF65" s="7"/>
      <c r="AG65" s="7"/>
      <c r="AH65" s="7"/>
    </row>
    <row r="66" spans="1:34" x14ac:dyDescent="0.2">
      <c r="A66" s="11" t="s">
        <v>80</v>
      </c>
      <c r="B66" s="7">
        <f t="shared" si="10"/>
        <v>30</v>
      </c>
      <c r="C66" s="7">
        <f t="shared" si="11"/>
        <v>0</v>
      </c>
      <c r="D66" s="7">
        <f t="shared" si="11"/>
        <v>30</v>
      </c>
      <c r="E66" s="12">
        <f t="shared" si="12"/>
        <v>3</v>
      </c>
      <c r="F66" s="1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>
        <v>0</v>
      </c>
      <c r="AB66" s="7">
        <v>2</v>
      </c>
      <c r="AC66" s="7" t="s">
        <v>20</v>
      </c>
      <c r="AD66" s="7">
        <v>3</v>
      </c>
      <c r="AE66" s="7"/>
      <c r="AF66" s="7"/>
      <c r="AG66" s="7"/>
      <c r="AH66" s="7"/>
    </row>
    <row r="67" spans="1:34" x14ac:dyDescent="0.2">
      <c r="A67" s="11" t="s">
        <v>81</v>
      </c>
      <c r="B67" s="7">
        <f t="shared" si="10"/>
        <v>45</v>
      </c>
      <c r="C67" s="7">
        <f t="shared" si="11"/>
        <v>30</v>
      </c>
      <c r="D67" s="7">
        <f t="shared" si="11"/>
        <v>15</v>
      </c>
      <c r="E67" s="12">
        <f t="shared" si="12"/>
        <v>4</v>
      </c>
      <c r="F67" s="18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>
        <v>2</v>
      </c>
      <c r="AB67" s="7">
        <v>1</v>
      </c>
      <c r="AC67" s="7" t="s">
        <v>18</v>
      </c>
      <c r="AD67" s="7">
        <v>4</v>
      </c>
      <c r="AE67" s="7"/>
      <c r="AF67" s="7"/>
      <c r="AG67" s="7"/>
      <c r="AH67" s="7"/>
    </row>
    <row r="68" spans="1:34" ht="13.5" customHeight="1" x14ac:dyDescent="0.2">
      <c r="A68" s="25" t="s">
        <v>82</v>
      </c>
      <c r="B68" s="12">
        <f>SUM(B8:B57)</f>
        <v>2010</v>
      </c>
      <c r="C68" s="12">
        <f>SUM(C8:C57)</f>
        <v>1080</v>
      </c>
      <c r="D68" s="12">
        <f>SUM(D8:D57)</f>
        <v>930</v>
      </c>
      <c r="E68" s="12">
        <f>+E7+E30+E36+E48</f>
        <v>169</v>
      </c>
      <c r="F68" s="7"/>
      <c r="G68" s="12">
        <f t="shared" ref="G68:AH68" si="13">SUM(G8:G57)</f>
        <v>16</v>
      </c>
      <c r="H68" s="12">
        <f t="shared" si="13"/>
        <v>7</v>
      </c>
      <c r="I68" s="12">
        <f t="shared" si="13"/>
        <v>0</v>
      </c>
      <c r="J68" s="21">
        <f>SUM(J8:J67)</f>
        <v>32</v>
      </c>
      <c r="K68" s="12">
        <f t="shared" si="13"/>
        <v>11</v>
      </c>
      <c r="L68" s="12">
        <f t="shared" si="13"/>
        <v>14</v>
      </c>
      <c r="M68" s="12">
        <f t="shared" si="13"/>
        <v>0</v>
      </c>
      <c r="N68" s="21">
        <f t="shared" si="13"/>
        <v>28</v>
      </c>
      <c r="O68" s="12">
        <f t="shared" si="13"/>
        <v>12</v>
      </c>
      <c r="P68" s="12">
        <f t="shared" si="13"/>
        <v>13</v>
      </c>
      <c r="Q68" s="12">
        <f t="shared" si="13"/>
        <v>0</v>
      </c>
      <c r="R68" s="21">
        <f t="shared" si="13"/>
        <v>28</v>
      </c>
      <c r="S68" s="12">
        <f t="shared" si="13"/>
        <v>12</v>
      </c>
      <c r="T68" s="12">
        <f t="shared" si="13"/>
        <v>11</v>
      </c>
      <c r="U68" s="12">
        <f t="shared" si="13"/>
        <v>0</v>
      </c>
      <c r="V68" s="21">
        <f t="shared" si="13"/>
        <v>27</v>
      </c>
      <c r="W68" s="12">
        <f t="shared" si="13"/>
        <v>16</v>
      </c>
      <c r="X68" s="12">
        <f t="shared" si="13"/>
        <v>7</v>
      </c>
      <c r="Y68" s="12">
        <f t="shared" si="13"/>
        <v>0</v>
      </c>
      <c r="Z68" s="21">
        <f t="shared" si="13"/>
        <v>31</v>
      </c>
      <c r="AA68" s="12">
        <f t="shared" si="13"/>
        <v>5</v>
      </c>
      <c r="AB68" s="12">
        <f t="shared" si="13"/>
        <v>10</v>
      </c>
      <c r="AC68" s="12">
        <f t="shared" si="13"/>
        <v>0</v>
      </c>
      <c r="AD68" s="21">
        <f t="shared" si="13"/>
        <v>23</v>
      </c>
      <c r="AE68" s="12">
        <f t="shared" si="13"/>
        <v>0</v>
      </c>
      <c r="AF68" s="12">
        <f t="shared" si="13"/>
        <v>0</v>
      </c>
      <c r="AG68" s="12">
        <f t="shared" si="13"/>
        <v>0</v>
      </c>
      <c r="AH68" s="21">
        <f t="shared" si="13"/>
        <v>0</v>
      </c>
    </row>
    <row r="69" spans="1:34" x14ac:dyDescent="0.2">
      <c r="A69" s="26"/>
      <c r="B69" s="26"/>
      <c r="C69" s="26"/>
      <c r="D69" s="26"/>
      <c r="E69" s="27"/>
      <c r="F69" s="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</row>
    <row r="70" spans="1:34" x14ac:dyDescent="0.2">
      <c r="A70" s="22" t="s">
        <v>83</v>
      </c>
      <c r="B70" s="28"/>
      <c r="C70" s="29"/>
      <c r="D70" s="7"/>
      <c r="E70" s="12"/>
      <c r="F70" s="7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1"/>
      <c r="AF70" s="31"/>
      <c r="AG70" s="31"/>
      <c r="AH70" s="31"/>
    </row>
    <row r="71" spans="1:34" x14ac:dyDescent="0.2">
      <c r="A71" s="22" t="s">
        <v>84</v>
      </c>
      <c r="B71" s="28">
        <f t="shared" ref="B71:B78" si="14">C71+D71</f>
        <v>30</v>
      </c>
      <c r="C71" s="29">
        <f t="shared" ref="C71:D76" si="15">(G71+K71+O71+S71+W71+AA71)*15</f>
        <v>0</v>
      </c>
      <c r="D71" s="7">
        <f t="shared" si="15"/>
        <v>30</v>
      </c>
      <c r="E71" s="12">
        <f t="shared" ref="E71:E78" si="16">+J71+N71+R71+V71+Z71+AD71+AH71</f>
        <v>3</v>
      </c>
      <c r="F71" s="7"/>
      <c r="G71" s="30"/>
      <c r="H71" s="30"/>
      <c r="I71" s="30"/>
      <c r="J71" s="30"/>
      <c r="K71" s="30">
        <v>0</v>
      </c>
      <c r="L71" s="30">
        <v>2</v>
      </c>
      <c r="M71" s="30" t="s">
        <v>20</v>
      </c>
      <c r="N71" s="30">
        <v>3</v>
      </c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1"/>
      <c r="AF71" s="31"/>
      <c r="AG71" s="31"/>
      <c r="AH71" s="31"/>
    </row>
    <row r="72" spans="1:34" x14ac:dyDescent="0.2">
      <c r="A72" s="22" t="s">
        <v>85</v>
      </c>
      <c r="B72" s="28">
        <f t="shared" si="14"/>
        <v>30</v>
      </c>
      <c r="C72" s="29">
        <f t="shared" si="15"/>
        <v>0</v>
      </c>
      <c r="D72" s="7">
        <f t="shared" si="15"/>
        <v>30</v>
      </c>
      <c r="E72" s="12">
        <f t="shared" si="16"/>
        <v>3</v>
      </c>
      <c r="F72" s="7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>
        <v>0</v>
      </c>
      <c r="T72" s="30">
        <v>2</v>
      </c>
      <c r="U72" s="30" t="s">
        <v>20</v>
      </c>
      <c r="V72" s="30">
        <v>3</v>
      </c>
      <c r="W72" s="30"/>
      <c r="X72" s="30"/>
      <c r="Y72" s="30"/>
      <c r="Z72" s="30"/>
      <c r="AA72" s="30"/>
      <c r="AB72" s="30"/>
      <c r="AC72" s="30"/>
      <c r="AD72" s="30"/>
      <c r="AE72" s="31"/>
      <c r="AF72" s="31"/>
      <c r="AG72" s="31"/>
      <c r="AH72" s="31"/>
    </row>
    <row r="73" spans="1:34" x14ac:dyDescent="0.2">
      <c r="A73" s="22" t="s">
        <v>86</v>
      </c>
      <c r="B73" s="28">
        <f t="shared" si="14"/>
        <v>45</v>
      </c>
      <c r="C73" s="29">
        <f t="shared" si="15"/>
        <v>15</v>
      </c>
      <c r="D73" s="7">
        <f t="shared" si="15"/>
        <v>30</v>
      </c>
      <c r="E73" s="12">
        <f t="shared" si="16"/>
        <v>4</v>
      </c>
      <c r="F73" s="7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>
        <v>1</v>
      </c>
      <c r="AB73" s="30">
        <v>2</v>
      </c>
      <c r="AC73" s="30" t="s">
        <v>20</v>
      </c>
      <c r="AD73" s="30">
        <v>4</v>
      </c>
      <c r="AE73" s="31"/>
      <c r="AF73" s="31"/>
      <c r="AG73" s="31"/>
      <c r="AH73" s="31"/>
    </row>
    <row r="74" spans="1:34" x14ac:dyDescent="0.2">
      <c r="A74" s="32" t="s">
        <v>87</v>
      </c>
      <c r="B74" s="33">
        <f t="shared" si="14"/>
        <v>30</v>
      </c>
      <c r="C74" s="34">
        <f t="shared" si="15"/>
        <v>0</v>
      </c>
      <c r="D74" s="35">
        <f>(H74+L74+P74+T74+X74+AB74+AF74)*15</f>
        <v>30</v>
      </c>
      <c r="E74" s="36">
        <v>1</v>
      </c>
      <c r="F74" s="35"/>
      <c r="G74" s="37">
        <v>0</v>
      </c>
      <c r="H74" s="37">
        <v>2</v>
      </c>
      <c r="I74" s="37" t="s">
        <v>20</v>
      </c>
      <c r="J74" s="37">
        <v>1</v>
      </c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1"/>
      <c r="AF74" s="31"/>
      <c r="AG74" s="31"/>
      <c r="AH74" s="31"/>
    </row>
    <row r="75" spans="1:34" x14ac:dyDescent="0.2">
      <c r="A75" s="22" t="s">
        <v>88</v>
      </c>
      <c r="B75" s="28">
        <f t="shared" si="14"/>
        <v>60</v>
      </c>
      <c r="C75" s="29">
        <f t="shared" si="15"/>
        <v>0</v>
      </c>
      <c r="D75" s="7">
        <f t="shared" si="15"/>
        <v>60</v>
      </c>
      <c r="E75" s="12">
        <f t="shared" si="16"/>
        <v>1</v>
      </c>
      <c r="F75" s="7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7">
        <v>0</v>
      </c>
      <c r="X75" s="7">
        <v>4</v>
      </c>
      <c r="Y75" s="7" t="s">
        <v>20</v>
      </c>
      <c r="Z75" s="7">
        <v>1</v>
      </c>
      <c r="AA75" s="7"/>
      <c r="AB75" s="7"/>
      <c r="AC75" s="7"/>
      <c r="AD75" s="7"/>
      <c r="AE75" s="7"/>
      <c r="AF75" s="7"/>
      <c r="AG75" s="7"/>
      <c r="AH75" s="7"/>
    </row>
    <row r="76" spans="1:34" x14ac:dyDescent="0.2">
      <c r="A76" s="22" t="s">
        <v>89</v>
      </c>
      <c r="B76" s="28">
        <f t="shared" si="14"/>
        <v>60</v>
      </c>
      <c r="C76" s="29">
        <f t="shared" si="15"/>
        <v>0</v>
      </c>
      <c r="D76" s="7">
        <f t="shared" si="15"/>
        <v>60</v>
      </c>
      <c r="E76" s="12">
        <f t="shared" si="16"/>
        <v>2</v>
      </c>
      <c r="F76" s="7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7"/>
      <c r="X76" s="7"/>
      <c r="Y76" s="7"/>
      <c r="Z76" s="7"/>
      <c r="AA76" s="7">
        <v>0</v>
      </c>
      <c r="AB76" s="7">
        <v>4</v>
      </c>
      <c r="AC76" s="7" t="s">
        <v>20</v>
      </c>
      <c r="AD76" s="7">
        <v>2</v>
      </c>
      <c r="AE76" s="7"/>
      <c r="AF76" s="7"/>
      <c r="AG76" s="7"/>
      <c r="AH76" s="7"/>
    </row>
    <row r="77" spans="1:34" x14ac:dyDescent="0.2">
      <c r="A77" s="22" t="s">
        <v>90</v>
      </c>
      <c r="B77" s="28">
        <f t="shared" si="14"/>
        <v>60</v>
      </c>
      <c r="C77" s="29">
        <f>(G77+K77+O77+S77+W77+AA77+AE77)*15</f>
        <v>0</v>
      </c>
      <c r="D77" s="7">
        <f>(H77+L77+P77+T77+X77+AB77+AF77)*15</f>
        <v>60</v>
      </c>
      <c r="E77" s="12">
        <f t="shared" si="16"/>
        <v>7</v>
      </c>
      <c r="F77" s="7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7"/>
      <c r="X77" s="7"/>
      <c r="Y77" s="7"/>
      <c r="Z77" s="7"/>
      <c r="AA77" s="7"/>
      <c r="AB77" s="7"/>
      <c r="AC77" s="7"/>
      <c r="AD77" s="7"/>
      <c r="AE77" s="7">
        <v>0</v>
      </c>
      <c r="AF77" s="7">
        <v>4</v>
      </c>
      <c r="AG77" s="7" t="s">
        <v>20</v>
      </c>
      <c r="AH77" s="7">
        <v>7</v>
      </c>
    </row>
    <row r="78" spans="1:34" x14ac:dyDescent="0.2">
      <c r="A78" s="22" t="s">
        <v>91</v>
      </c>
      <c r="B78" s="28">
        <f t="shared" si="14"/>
        <v>405</v>
      </c>
      <c r="C78" s="29">
        <f>(G78+K78+O78+S78+W78+AA78+AE78)*15</f>
        <v>0</v>
      </c>
      <c r="D78" s="7">
        <f>(H78+L78+P78+T78+X78+AB78+AF78)*15</f>
        <v>405</v>
      </c>
      <c r="E78" s="12">
        <f t="shared" si="16"/>
        <v>20</v>
      </c>
      <c r="F78" s="7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7"/>
      <c r="X78" s="7"/>
      <c r="Y78" s="7"/>
      <c r="Z78" s="7"/>
      <c r="AA78" s="7"/>
      <c r="AB78" s="7"/>
      <c r="AC78" s="7"/>
      <c r="AD78" s="7"/>
      <c r="AE78" s="7">
        <v>0</v>
      </c>
      <c r="AF78" s="7">
        <v>27</v>
      </c>
      <c r="AG78" s="7" t="s">
        <v>20</v>
      </c>
      <c r="AH78" s="7">
        <v>20</v>
      </c>
    </row>
    <row r="79" spans="1:34" ht="13.5" x14ac:dyDescent="0.2">
      <c r="A79" s="25" t="s">
        <v>82</v>
      </c>
      <c r="B79" s="12">
        <f>SUM(B70:B78)</f>
        <v>720</v>
      </c>
      <c r="C79" s="12">
        <f>SUM(C70:C78)</f>
        <v>15</v>
      </c>
      <c r="D79" s="12">
        <f>SUM(D70:D78)</f>
        <v>705</v>
      </c>
      <c r="E79" s="12">
        <f>SUM(E70:E78)</f>
        <v>41</v>
      </c>
      <c r="F79" s="30"/>
      <c r="G79" s="31">
        <f t="shared" ref="G79:AH79" si="17">SUM(G70:G78)+G68</f>
        <v>16</v>
      </c>
      <c r="H79" s="31">
        <f t="shared" si="17"/>
        <v>9</v>
      </c>
      <c r="I79" s="31">
        <f t="shared" si="17"/>
        <v>0</v>
      </c>
      <c r="J79" s="38">
        <f t="shared" si="17"/>
        <v>33</v>
      </c>
      <c r="K79" s="31">
        <f t="shared" si="17"/>
        <v>11</v>
      </c>
      <c r="L79" s="31">
        <f t="shared" si="17"/>
        <v>16</v>
      </c>
      <c r="M79" s="31">
        <f t="shared" si="17"/>
        <v>0</v>
      </c>
      <c r="N79" s="38">
        <f t="shared" si="17"/>
        <v>31</v>
      </c>
      <c r="O79" s="31">
        <f t="shared" si="17"/>
        <v>12</v>
      </c>
      <c r="P79" s="31">
        <f t="shared" si="17"/>
        <v>13</v>
      </c>
      <c r="Q79" s="31">
        <f t="shared" si="17"/>
        <v>0</v>
      </c>
      <c r="R79" s="38">
        <f t="shared" si="17"/>
        <v>28</v>
      </c>
      <c r="S79" s="31">
        <f t="shared" si="17"/>
        <v>12</v>
      </c>
      <c r="T79" s="31">
        <f t="shared" si="17"/>
        <v>13</v>
      </c>
      <c r="U79" s="31">
        <f t="shared" si="17"/>
        <v>0</v>
      </c>
      <c r="V79" s="38">
        <f t="shared" si="17"/>
        <v>30</v>
      </c>
      <c r="W79" s="31">
        <f t="shared" si="17"/>
        <v>16</v>
      </c>
      <c r="X79" s="31">
        <f t="shared" si="17"/>
        <v>11</v>
      </c>
      <c r="Y79" s="31">
        <f t="shared" si="17"/>
        <v>0</v>
      </c>
      <c r="Z79" s="38">
        <f t="shared" si="17"/>
        <v>32</v>
      </c>
      <c r="AA79" s="31">
        <f t="shared" si="17"/>
        <v>6</v>
      </c>
      <c r="AB79" s="31">
        <f t="shared" si="17"/>
        <v>16</v>
      </c>
      <c r="AC79" s="31">
        <f t="shared" si="17"/>
        <v>0</v>
      </c>
      <c r="AD79" s="38">
        <f t="shared" si="17"/>
        <v>29</v>
      </c>
      <c r="AE79" s="31">
        <f t="shared" si="17"/>
        <v>0</v>
      </c>
      <c r="AF79" s="31">
        <f t="shared" si="17"/>
        <v>31</v>
      </c>
      <c r="AG79" s="31">
        <f t="shared" si="17"/>
        <v>0</v>
      </c>
      <c r="AH79" s="38">
        <f t="shared" si="17"/>
        <v>27</v>
      </c>
    </row>
    <row r="80" spans="1:34" ht="12.75" customHeight="1" x14ac:dyDescent="0.2">
      <c r="A80" s="39"/>
      <c r="B80" s="12">
        <f>+B68+B79</f>
        <v>2730</v>
      </c>
      <c r="C80" s="12">
        <f>+C68+C79</f>
        <v>1095</v>
      </c>
      <c r="D80" s="12">
        <f>+D68+D79</f>
        <v>1635</v>
      </c>
      <c r="E80" s="12">
        <f>+E68+E79</f>
        <v>210</v>
      </c>
      <c r="F80" s="40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</row>
    <row r="81" spans="1:34" x14ac:dyDescent="0.2">
      <c r="A81" s="39"/>
      <c r="B81" s="41"/>
      <c r="C81" s="41"/>
      <c r="D81" s="41"/>
      <c r="E81" s="42"/>
      <c r="F81" s="40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</row>
    <row r="82" spans="1:34" ht="12.75" customHeight="1" x14ac:dyDescent="0.2">
      <c r="A82" s="39"/>
      <c r="B82" s="43">
        <f>SUM(C82:D82)</f>
        <v>1</v>
      </c>
      <c r="C82" s="43">
        <f>+C80/B80</f>
        <v>0.40109890109890112</v>
      </c>
      <c r="D82" s="43">
        <f>+D80/B80</f>
        <v>0.59890109890109888</v>
      </c>
      <c r="E82" s="42"/>
      <c r="F82" s="40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</row>
    <row r="83" spans="1:34" x14ac:dyDescent="0.2">
      <c r="A83" s="39"/>
      <c r="B83" s="41"/>
      <c r="C83" s="41"/>
      <c r="D83" s="41"/>
      <c r="E83" s="42"/>
      <c r="F83" s="40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</row>
    <row r="84" spans="1:34" x14ac:dyDescent="0.2">
      <c r="A84" s="39"/>
      <c r="B84" s="44" t="s">
        <v>92</v>
      </c>
      <c r="C84" s="41"/>
      <c r="D84" s="41"/>
      <c r="E84" s="41"/>
      <c r="F84" s="40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</row>
    <row r="85" spans="1:34" x14ac:dyDescent="0.2">
      <c r="A85" s="39"/>
      <c r="B85" s="41" t="s">
        <v>93</v>
      </c>
      <c r="C85" s="41"/>
      <c r="D85" s="41"/>
      <c r="E85" s="41"/>
      <c r="F85" s="40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</row>
    <row r="86" spans="1:34" x14ac:dyDescent="0.2">
      <c r="A86" s="39"/>
      <c r="B86" s="41" t="s">
        <v>94</v>
      </c>
      <c r="C86" s="41"/>
      <c r="D86" s="41"/>
      <c r="E86" s="41"/>
      <c r="F86" s="40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</row>
    <row r="87" spans="1:34" x14ac:dyDescent="0.2">
      <c r="A87" s="39"/>
      <c r="B87" s="41" t="s">
        <v>95</v>
      </c>
      <c r="C87" s="41"/>
      <c r="D87" s="41"/>
      <c r="E87" s="41"/>
      <c r="F87" s="40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</row>
  </sheetData>
  <mergeCells count="32">
    <mergeCell ref="A69:D69"/>
    <mergeCell ref="AE5:AH5"/>
    <mergeCell ref="A7:D7"/>
    <mergeCell ref="A30:D30"/>
    <mergeCell ref="A36:D36"/>
    <mergeCell ref="A48:D48"/>
    <mergeCell ref="A58:D58"/>
    <mergeCell ref="G5:J5"/>
    <mergeCell ref="K5:N5"/>
    <mergeCell ref="O5:R5"/>
    <mergeCell ref="S5:V5"/>
    <mergeCell ref="W5:Z5"/>
    <mergeCell ref="AA5:AD5"/>
    <mergeCell ref="W3:AD3"/>
    <mergeCell ref="AE3:AH3"/>
    <mergeCell ref="G4:J4"/>
    <mergeCell ref="K4:N4"/>
    <mergeCell ref="O4:R4"/>
    <mergeCell ref="S4:V4"/>
    <mergeCell ref="W4:Z4"/>
    <mergeCell ref="AA4:AD4"/>
    <mergeCell ref="AE4:AH4"/>
    <mergeCell ref="A1:A6"/>
    <mergeCell ref="B1:E2"/>
    <mergeCell ref="F1:F6"/>
    <mergeCell ref="G1:AH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9C2FC999-938F-44DE-9C30-51ECB8FB5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1C9779-862B-4040-A15A-AFC353C44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99673B-CCC2-4CBD-BFB5-DFCD769841AB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8145b8f-b3f3-4a8c-894a-a44235af36ec"/>
    <ds:schemaRef ds:uri="a9b9daa9-7c18-43cb-b739-b9d24a09a05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2023-06-19T06:56:20Z</dcterms:created>
  <dcterms:modified xsi:type="dcterms:W3CDTF">2023-06-19T06:57:59Z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