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B40" i="1" s="1"/>
  <c r="E39" i="1"/>
  <c r="D39" i="1"/>
  <c r="C39" i="1"/>
  <c r="B39" i="1" s="1"/>
  <c r="E38" i="1"/>
  <c r="D38" i="1"/>
  <c r="C38" i="1"/>
  <c r="B38" i="1" s="1"/>
  <c r="E36" i="1"/>
  <c r="D36" i="1"/>
  <c r="C36" i="1"/>
  <c r="B36" i="1" s="1"/>
  <c r="E35" i="1"/>
  <c r="E42" i="1" s="1"/>
  <c r="D35" i="1"/>
  <c r="C35" i="1"/>
  <c r="B35" i="1" s="1"/>
  <c r="V33" i="1"/>
  <c r="V42" i="1" s="1"/>
  <c r="U33" i="1"/>
  <c r="U42" i="1" s="1"/>
  <c r="T33" i="1"/>
  <c r="T42" i="1" s="1"/>
  <c r="S33" i="1"/>
  <c r="S42" i="1" s="1"/>
  <c r="R33" i="1"/>
  <c r="R42" i="1" s="1"/>
  <c r="Q33" i="1"/>
  <c r="Q42" i="1" s="1"/>
  <c r="P33" i="1"/>
  <c r="P42" i="1" s="1"/>
  <c r="O33" i="1"/>
  <c r="O42" i="1" s="1"/>
  <c r="N33" i="1"/>
  <c r="N42" i="1" s="1"/>
  <c r="M33" i="1"/>
  <c r="M42" i="1" s="1"/>
  <c r="L33" i="1"/>
  <c r="L42" i="1" s="1"/>
  <c r="K33" i="1"/>
  <c r="K42" i="1" s="1"/>
  <c r="J33" i="1"/>
  <c r="J42" i="1" s="1"/>
  <c r="I33" i="1"/>
  <c r="I42" i="1" s="1"/>
  <c r="H33" i="1"/>
  <c r="H42" i="1" s="1"/>
  <c r="G33" i="1"/>
  <c r="G42" i="1" s="1"/>
  <c r="E32" i="1"/>
  <c r="D32" i="1"/>
  <c r="C32" i="1"/>
  <c r="B32" i="1" s="1"/>
  <c r="E31" i="1"/>
  <c r="D31" i="1"/>
  <c r="C31" i="1"/>
  <c r="B31" i="1" s="1"/>
  <c r="E30" i="1"/>
  <c r="D30" i="1"/>
  <c r="C30" i="1"/>
  <c r="B30" i="1" s="1"/>
  <c r="E29" i="1"/>
  <c r="D29" i="1"/>
  <c r="C29" i="1"/>
  <c r="B29" i="1" s="1"/>
  <c r="E28" i="1"/>
  <c r="D28" i="1"/>
  <c r="C28" i="1"/>
  <c r="B28" i="1" s="1"/>
  <c r="E27" i="1"/>
  <c r="D27" i="1"/>
  <c r="C27" i="1"/>
  <c r="B27" i="1" s="1"/>
  <c r="E26" i="1"/>
  <c r="D26" i="1"/>
  <c r="C26" i="1"/>
  <c r="B26" i="1" s="1"/>
  <c r="E25" i="1"/>
  <c r="D25" i="1"/>
  <c r="C25" i="1"/>
  <c r="B25" i="1" s="1"/>
  <c r="E24" i="1"/>
  <c r="D23" i="1"/>
  <c r="C23" i="1"/>
  <c r="B23" i="1" s="1"/>
  <c r="E22" i="1"/>
  <c r="D22" i="1"/>
  <c r="C22" i="1"/>
  <c r="B22" i="1" s="1"/>
  <c r="E21" i="1"/>
  <c r="D21" i="1"/>
  <c r="C21" i="1"/>
  <c r="B21" i="1" s="1"/>
  <c r="D20" i="1"/>
  <c r="C20" i="1"/>
  <c r="B20" i="1"/>
  <c r="D19" i="1"/>
  <c r="C19" i="1"/>
  <c r="B19" i="1" s="1"/>
  <c r="D18" i="1"/>
  <c r="C18" i="1"/>
  <c r="B18" i="1"/>
  <c r="E17" i="1"/>
  <c r="E16" i="1" s="1"/>
  <c r="D17" i="1"/>
  <c r="C17" i="1"/>
  <c r="B17" i="1"/>
  <c r="E15" i="1"/>
  <c r="D15" i="1"/>
  <c r="C15" i="1"/>
  <c r="B15" i="1" s="1"/>
  <c r="E14" i="1"/>
  <c r="D14" i="1"/>
  <c r="C14" i="1"/>
  <c r="B14" i="1" s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D9" i="1"/>
  <c r="C9" i="1"/>
  <c r="B9" i="1" s="1"/>
  <c r="E8" i="1"/>
  <c r="D8" i="1"/>
  <c r="D33" i="1" s="1"/>
  <c r="C8" i="1"/>
  <c r="C33" i="1" s="1"/>
  <c r="E7" i="1"/>
  <c r="E33" i="1" s="1"/>
  <c r="E43" i="1" s="1"/>
  <c r="C42" i="1" l="1"/>
  <c r="C43" i="1" s="1"/>
  <c r="D42" i="1"/>
  <c r="D43" i="1"/>
  <c r="B8" i="1"/>
  <c r="B33" i="1" s="1"/>
  <c r="B42" i="1" l="1"/>
  <c r="B43" i="1" s="1"/>
  <c r="C45" i="1" l="1"/>
  <c r="D45" i="1"/>
  <c r="B45" i="1" l="1"/>
</calcChain>
</file>

<file path=xl/sharedStrings.xml><?xml version="1.0" encoding="utf-8"?>
<sst xmlns="http://schemas.openxmlformats.org/spreadsheetml/2006/main" count="94" uniqueCount="54">
  <si>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</si>
  <si>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</si>
  <si>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</si>
  <si>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</si>
  <si>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</si>
  <si>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</si>
  <si>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</si>
  <si>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</si>
  <si>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</si>
  <si>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</si>
  <si>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</si>
  <si>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</si>
  <si>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</si>
  <si>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</si>
  <si>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Közgazdaságtani, módszertani és üzleti ismeretek</t>
  </si>
  <si>
    <t>Vezetői közgazdaságtan</t>
  </si>
  <si>
    <t>K</t>
  </si>
  <si>
    <t>Kvantitatív ismeretek</t>
  </si>
  <si>
    <t>Kutatásmódszertan</t>
  </si>
  <si>
    <t>G</t>
  </si>
  <si>
    <t>Számvitel vezetőknek</t>
  </si>
  <si>
    <t>Szervezetelmélet és szervezeti magatartás</t>
  </si>
  <si>
    <t>Termelés- és folyamatmenedzsment</t>
  </si>
  <si>
    <t>Marketing menedzsment</t>
  </si>
  <si>
    <t>Haladó pénzügyek</t>
  </si>
  <si>
    <t>Gazdaságtani, menedzsment szakmai ismeretek</t>
  </si>
  <si>
    <t>Gazdasági és versenyjog</t>
  </si>
  <si>
    <t>Üzleti digitalizáció és informatika</t>
  </si>
  <si>
    <t>Projektmenedzsment</t>
  </si>
  <si>
    <t>Stratégiai emberi erőforrás menedzsment</t>
  </si>
  <si>
    <t>Változás- és tudásmenedzsment</t>
  </si>
  <si>
    <t>Vállalati gazdaságtan</t>
  </si>
  <si>
    <t>Haladó stratégiai menedzsment</t>
  </si>
  <si>
    <t>Specializált szakmai ismeretek</t>
  </si>
  <si>
    <t>Üzleti kommunikáció</t>
  </si>
  <si>
    <t>Vezetői kompetenciafejlesztés</t>
  </si>
  <si>
    <t>Minőségmenedzsment</t>
  </si>
  <si>
    <t>Üzleti etika</t>
  </si>
  <si>
    <t>Környezetmenedzsment</t>
  </si>
  <si>
    <t>Kontrolling</t>
  </si>
  <si>
    <t>Nemzetközi menedzsment</t>
  </si>
  <si>
    <t>Világgazdasági és integrációs folyamatok</t>
  </si>
  <si>
    <t>Összesen</t>
  </si>
  <si>
    <t>szabadon választható 1. tárgy</t>
  </si>
  <si>
    <t>szabadon választható 2. tárgy</t>
  </si>
  <si>
    <t>Szaknyelv</t>
  </si>
  <si>
    <t>Diplomadolgozat 1</t>
  </si>
  <si>
    <t>Diplomadolgozat 2</t>
  </si>
  <si>
    <t>Diplomadolgozat 3</t>
  </si>
  <si>
    <t>Kritériumfeltételek***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</si>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</sst>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" fillId="0" borderId="0" xfId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Font="1" applyBorder="1"/>
    <xf numFmtId="0" fontId="7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7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5" fillId="0" borderId="1" xfId="1" applyFont="1" applyBorder="1" applyAlignment="1">
      <alignment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wrapText="1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3" style="4" bestFit="1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14.140625" style="4" bestFit="1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710937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16384" width="8.85546875" style="4"/>
  </cols>
  <sheetData>
    <row r="1" spans="1:22" ht="12.75" customHeight="1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</row>
    <row r="4" spans="1:22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</row>
    <row r="5" spans="1:22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</row>
    <row r="6" spans="1:22" ht="27" customHeight="1" x14ac:dyDescent="0.2">
      <c r="A6" s="1"/>
      <c r="B6" s="5"/>
      <c r="C6" s="5"/>
      <c r="D6" s="5"/>
      <c r="E6" s="6"/>
      <c r="F6" s="2"/>
      <c r="G6" s="7" t="s">
        <v>10</v>
      </c>
      <c r="H6" s="7" t="s">
        <v>11</v>
      </c>
      <c r="I6" s="7" t="s">
        <v>12</v>
      </c>
      <c r="J6" s="7" t="s">
        <v>13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10</v>
      </c>
      <c r="T6" s="7" t="s">
        <v>11</v>
      </c>
      <c r="U6" s="7" t="s">
        <v>12</v>
      </c>
      <c r="V6" s="7" t="s">
        <v>13</v>
      </c>
    </row>
    <row r="7" spans="1:22" x14ac:dyDescent="0.2">
      <c r="A7" s="8" t="s">
        <v>14</v>
      </c>
      <c r="B7" s="8"/>
      <c r="C7" s="8"/>
      <c r="D7" s="8"/>
      <c r="E7" s="9">
        <f>SUM(E8:E15)</f>
        <v>37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1" t="s">
        <v>15</v>
      </c>
      <c r="B8" s="7">
        <f t="shared" ref="B8:B15" si="0">C8+D8</f>
        <v>20</v>
      </c>
      <c r="C8" s="7">
        <f>(G8+K8+O8+S8)</f>
        <v>10</v>
      </c>
      <c r="D8" s="7">
        <f>(H8+L8+P8+T8)</f>
        <v>10</v>
      </c>
      <c r="E8" s="12">
        <f t="shared" ref="E8:E15" si="1">+J8+N8+R8+V8</f>
        <v>5</v>
      </c>
      <c r="F8" s="7"/>
      <c r="G8" s="13">
        <v>10</v>
      </c>
      <c r="H8" s="13">
        <v>10</v>
      </c>
      <c r="I8" s="13" t="s">
        <v>16</v>
      </c>
      <c r="J8" s="13">
        <v>5</v>
      </c>
      <c r="K8" s="13"/>
      <c r="L8" s="13"/>
      <c r="M8" s="13"/>
      <c r="N8" s="13"/>
      <c r="O8" s="7"/>
      <c r="P8" s="7"/>
      <c r="Q8" s="7"/>
      <c r="R8" s="7"/>
      <c r="S8" s="7"/>
      <c r="T8" s="7"/>
      <c r="U8" s="7"/>
      <c r="V8" s="7"/>
    </row>
    <row r="9" spans="1:22" x14ac:dyDescent="0.2">
      <c r="A9" s="11" t="s">
        <v>17</v>
      </c>
      <c r="B9" s="7">
        <f t="shared" si="0"/>
        <v>20</v>
      </c>
      <c r="C9" s="7">
        <f t="shared" ref="C9:D15" si="2">(G9+K9+O9+S9)</f>
        <v>10</v>
      </c>
      <c r="D9" s="7">
        <f t="shared" si="2"/>
        <v>10</v>
      </c>
      <c r="E9" s="12">
        <v>5</v>
      </c>
      <c r="F9" s="7"/>
      <c r="G9" s="13">
        <v>10</v>
      </c>
      <c r="H9" s="13">
        <v>10</v>
      </c>
      <c r="I9" s="13" t="s">
        <v>16</v>
      </c>
      <c r="J9" s="13">
        <v>5</v>
      </c>
      <c r="K9" s="13"/>
      <c r="L9" s="13"/>
      <c r="M9" s="13"/>
      <c r="N9" s="13"/>
      <c r="O9" s="7"/>
      <c r="P9" s="7"/>
      <c r="Q9" s="7"/>
      <c r="R9" s="7"/>
      <c r="S9" s="7"/>
      <c r="T9" s="7"/>
      <c r="U9" s="7"/>
      <c r="V9" s="7"/>
    </row>
    <row r="10" spans="1:22" ht="12.75" customHeight="1" x14ac:dyDescent="0.2">
      <c r="A10" s="11" t="s">
        <v>18</v>
      </c>
      <c r="B10" s="7">
        <f t="shared" si="0"/>
        <v>10</v>
      </c>
      <c r="C10" s="7">
        <f t="shared" si="2"/>
        <v>0</v>
      </c>
      <c r="D10" s="7">
        <f t="shared" si="2"/>
        <v>10</v>
      </c>
      <c r="E10" s="12">
        <f t="shared" si="1"/>
        <v>3</v>
      </c>
      <c r="F10" s="7"/>
      <c r="G10" s="13">
        <v>0</v>
      </c>
      <c r="H10" s="13">
        <v>10</v>
      </c>
      <c r="I10" s="13" t="s">
        <v>19</v>
      </c>
      <c r="J10" s="13">
        <v>3</v>
      </c>
      <c r="K10" s="13"/>
      <c r="L10" s="13"/>
      <c r="M10" s="13"/>
      <c r="N10" s="13"/>
      <c r="O10" s="7"/>
      <c r="P10" s="7"/>
      <c r="Q10" s="7"/>
      <c r="R10" s="7"/>
      <c r="S10" s="7"/>
      <c r="T10" s="7"/>
      <c r="U10" s="7"/>
      <c r="V10" s="7"/>
    </row>
    <row r="11" spans="1:22" ht="12.75" customHeight="1" x14ac:dyDescent="0.2">
      <c r="A11" s="11" t="s">
        <v>20</v>
      </c>
      <c r="B11" s="7">
        <f t="shared" si="0"/>
        <v>20</v>
      </c>
      <c r="C11" s="7">
        <f t="shared" si="2"/>
        <v>10</v>
      </c>
      <c r="D11" s="7">
        <f t="shared" si="2"/>
        <v>10</v>
      </c>
      <c r="E11" s="12">
        <f t="shared" si="1"/>
        <v>5</v>
      </c>
      <c r="F11" s="7"/>
      <c r="G11" s="13">
        <v>10</v>
      </c>
      <c r="H11" s="13">
        <v>10</v>
      </c>
      <c r="I11" s="13" t="s">
        <v>16</v>
      </c>
      <c r="J11" s="13">
        <v>5</v>
      </c>
      <c r="K11" s="13"/>
      <c r="L11" s="13"/>
      <c r="M11" s="13"/>
      <c r="N11" s="13"/>
      <c r="O11" s="7"/>
      <c r="P11" s="7"/>
      <c r="Q11" s="7"/>
      <c r="R11" s="7"/>
      <c r="S11" s="7"/>
      <c r="T11" s="7"/>
      <c r="U11" s="7"/>
      <c r="V11" s="7"/>
    </row>
    <row r="12" spans="1:22" ht="15.75" x14ac:dyDescent="0.25">
      <c r="A12" s="11" t="s">
        <v>21</v>
      </c>
      <c r="B12" s="7">
        <f t="shared" si="0"/>
        <v>20</v>
      </c>
      <c r="C12" s="7">
        <f t="shared" si="2"/>
        <v>10</v>
      </c>
      <c r="D12" s="7">
        <f t="shared" si="2"/>
        <v>10</v>
      </c>
      <c r="E12" s="12">
        <f t="shared" si="1"/>
        <v>5</v>
      </c>
      <c r="F12" s="14"/>
      <c r="G12" s="13">
        <v>10</v>
      </c>
      <c r="H12" s="13">
        <v>10</v>
      </c>
      <c r="I12" s="13" t="s">
        <v>19</v>
      </c>
      <c r="J12" s="13">
        <v>5</v>
      </c>
      <c r="K12" s="13"/>
      <c r="L12" s="13"/>
      <c r="M12" s="13"/>
      <c r="N12" s="13"/>
      <c r="O12" s="7"/>
      <c r="P12" s="7"/>
      <c r="Q12" s="7"/>
      <c r="R12" s="7"/>
      <c r="S12" s="7"/>
      <c r="T12" s="7"/>
      <c r="U12" s="7"/>
      <c r="V12" s="7"/>
    </row>
    <row r="13" spans="1:22" x14ac:dyDescent="0.2">
      <c r="A13" s="11" t="s">
        <v>22</v>
      </c>
      <c r="B13" s="7">
        <f t="shared" si="0"/>
        <v>20</v>
      </c>
      <c r="C13" s="7">
        <f t="shared" si="2"/>
        <v>10</v>
      </c>
      <c r="D13" s="7">
        <f t="shared" si="2"/>
        <v>10</v>
      </c>
      <c r="E13" s="12">
        <v>4</v>
      </c>
      <c r="F13" s="15"/>
      <c r="G13" s="13">
        <v>10</v>
      </c>
      <c r="H13" s="13">
        <v>10</v>
      </c>
      <c r="I13" s="13" t="s">
        <v>19</v>
      </c>
      <c r="J13" s="13">
        <v>4</v>
      </c>
      <c r="K13" s="13"/>
      <c r="L13" s="13"/>
      <c r="M13" s="13"/>
      <c r="N13" s="13"/>
      <c r="O13" s="7"/>
      <c r="P13" s="7"/>
      <c r="Q13" s="7"/>
      <c r="R13" s="7"/>
      <c r="S13" s="7"/>
      <c r="T13" s="7"/>
      <c r="U13" s="7"/>
      <c r="V13" s="7"/>
    </row>
    <row r="14" spans="1:22" x14ac:dyDescent="0.2">
      <c r="A14" s="11" t="s">
        <v>23</v>
      </c>
      <c r="B14" s="7">
        <f t="shared" si="0"/>
        <v>20</v>
      </c>
      <c r="C14" s="7">
        <f t="shared" si="2"/>
        <v>10</v>
      </c>
      <c r="D14" s="7">
        <f t="shared" si="2"/>
        <v>10</v>
      </c>
      <c r="E14" s="12">
        <f t="shared" si="1"/>
        <v>5</v>
      </c>
      <c r="F14" s="13"/>
      <c r="G14" s="13"/>
      <c r="H14" s="13"/>
      <c r="I14" s="13"/>
      <c r="J14" s="13"/>
      <c r="K14" s="13">
        <v>10</v>
      </c>
      <c r="L14" s="13">
        <v>10</v>
      </c>
      <c r="M14" s="13" t="s">
        <v>16</v>
      </c>
      <c r="N14" s="13">
        <v>5</v>
      </c>
      <c r="O14" s="7"/>
      <c r="P14" s="7"/>
      <c r="Q14" s="7"/>
      <c r="R14" s="7"/>
      <c r="S14" s="7"/>
      <c r="T14" s="7"/>
      <c r="U14" s="7"/>
      <c r="V14" s="7"/>
    </row>
    <row r="15" spans="1:22" x14ac:dyDescent="0.2">
      <c r="A15" s="11" t="s">
        <v>24</v>
      </c>
      <c r="B15" s="7">
        <f t="shared" si="0"/>
        <v>20</v>
      </c>
      <c r="C15" s="7">
        <f t="shared" si="2"/>
        <v>10</v>
      </c>
      <c r="D15" s="7">
        <f t="shared" si="2"/>
        <v>10</v>
      </c>
      <c r="E15" s="12">
        <f t="shared" si="1"/>
        <v>5</v>
      </c>
      <c r="F15" s="13"/>
      <c r="G15" s="13"/>
      <c r="H15" s="13"/>
      <c r="I15" s="13"/>
      <c r="J15" s="13"/>
      <c r="K15" s="13">
        <v>10</v>
      </c>
      <c r="L15" s="13">
        <v>10</v>
      </c>
      <c r="M15" s="13" t="s">
        <v>16</v>
      </c>
      <c r="N15" s="13">
        <v>5</v>
      </c>
      <c r="O15" s="7"/>
      <c r="P15" s="7"/>
      <c r="Q15" s="7"/>
      <c r="R15" s="7"/>
      <c r="S15" s="7"/>
      <c r="T15" s="7"/>
      <c r="U15" s="7"/>
      <c r="V15" s="7"/>
    </row>
    <row r="16" spans="1:22" ht="15.75" x14ac:dyDescent="0.25">
      <c r="A16" s="16" t="s">
        <v>25</v>
      </c>
      <c r="B16" s="16"/>
      <c r="C16" s="16"/>
      <c r="D16" s="16"/>
      <c r="E16" s="17">
        <f>SUM(E17:E23)</f>
        <v>27</v>
      </c>
      <c r="F16" s="1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11" t="s">
        <v>26</v>
      </c>
      <c r="B17" s="7">
        <f t="shared" ref="B17:B23" si="3">SUM(C17:D17)</f>
        <v>15</v>
      </c>
      <c r="C17" s="7">
        <f t="shared" ref="C17:D23" si="4">(G17+K17+O17+S17)</f>
        <v>10</v>
      </c>
      <c r="D17" s="7">
        <f t="shared" si="4"/>
        <v>5</v>
      </c>
      <c r="E17" s="12">
        <f>+J17+N17+R17+V17</f>
        <v>4</v>
      </c>
      <c r="F17" s="18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v>10</v>
      </c>
      <c r="T17" s="13">
        <v>5</v>
      </c>
      <c r="U17" s="13" t="s">
        <v>16</v>
      </c>
      <c r="V17" s="13">
        <v>4</v>
      </c>
    </row>
    <row r="18" spans="1:22" x14ac:dyDescent="0.2">
      <c r="A18" s="11" t="s">
        <v>27</v>
      </c>
      <c r="B18" s="7">
        <f t="shared" si="3"/>
        <v>20</v>
      </c>
      <c r="C18" s="7">
        <f t="shared" si="4"/>
        <v>10</v>
      </c>
      <c r="D18" s="7">
        <f t="shared" si="4"/>
        <v>10</v>
      </c>
      <c r="E18" s="12">
        <v>4</v>
      </c>
      <c r="F18" s="18"/>
      <c r="G18" s="13"/>
      <c r="H18" s="13"/>
      <c r="I18" s="13"/>
      <c r="J18" s="13"/>
      <c r="K18" s="13">
        <v>10</v>
      </c>
      <c r="L18" s="13">
        <v>10</v>
      </c>
      <c r="M18" s="13" t="s">
        <v>19</v>
      </c>
      <c r="N18" s="13">
        <v>4</v>
      </c>
      <c r="O18" s="13"/>
      <c r="P18" s="13"/>
      <c r="Q18" s="13"/>
      <c r="R18" s="13"/>
      <c r="S18" s="13"/>
      <c r="T18" s="13"/>
      <c r="U18" s="13"/>
      <c r="V18" s="13"/>
    </row>
    <row r="19" spans="1:22" x14ac:dyDescent="0.2">
      <c r="A19" s="11" t="s">
        <v>28</v>
      </c>
      <c r="B19" s="7">
        <f t="shared" si="3"/>
        <v>15</v>
      </c>
      <c r="C19" s="7">
        <f t="shared" si="4"/>
        <v>5</v>
      </c>
      <c r="D19" s="7">
        <f t="shared" si="4"/>
        <v>10</v>
      </c>
      <c r="E19" s="12">
        <v>4</v>
      </c>
      <c r="F19" s="18"/>
      <c r="G19" s="13"/>
      <c r="H19" s="13"/>
      <c r="I19" s="13"/>
      <c r="J19" s="13"/>
      <c r="K19" s="13">
        <v>5</v>
      </c>
      <c r="L19" s="13">
        <v>10</v>
      </c>
      <c r="M19" s="13" t="s">
        <v>16</v>
      </c>
      <c r="N19" s="13">
        <v>4</v>
      </c>
      <c r="O19" s="13"/>
      <c r="P19" s="13"/>
      <c r="Q19" s="13"/>
      <c r="R19" s="13"/>
      <c r="S19" s="13"/>
      <c r="T19" s="13"/>
      <c r="U19" s="13"/>
      <c r="V19" s="13"/>
    </row>
    <row r="20" spans="1:22" x14ac:dyDescent="0.2">
      <c r="A20" s="11" t="s">
        <v>29</v>
      </c>
      <c r="B20" s="7">
        <f t="shared" si="3"/>
        <v>20</v>
      </c>
      <c r="C20" s="7">
        <f t="shared" si="4"/>
        <v>10</v>
      </c>
      <c r="D20" s="7">
        <f t="shared" si="4"/>
        <v>10</v>
      </c>
      <c r="E20" s="12">
        <v>4</v>
      </c>
      <c r="F20" s="18"/>
      <c r="G20" s="13"/>
      <c r="H20" s="13"/>
      <c r="I20" s="13"/>
      <c r="J20" s="13"/>
      <c r="K20" s="13"/>
      <c r="L20" s="13"/>
      <c r="M20" s="13"/>
      <c r="N20" s="13"/>
      <c r="O20" s="13">
        <v>10</v>
      </c>
      <c r="P20" s="13">
        <v>10</v>
      </c>
      <c r="Q20" s="13" t="s">
        <v>16</v>
      </c>
      <c r="R20" s="13">
        <v>4</v>
      </c>
      <c r="S20" s="13"/>
      <c r="T20" s="13"/>
      <c r="U20" s="13"/>
      <c r="V20" s="13"/>
    </row>
    <row r="21" spans="1:22" x14ac:dyDescent="0.2">
      <c r="A21" s="11" t="s">
        <v>30</v>
      </c>
      <c r="B21" s="7">
        <f t="shared" si="3"/>
        <v>10</v>
      </c>
      <c r="C21" s="7">
        <f t="shared" si="4"/>
        <v>10</v>
      </c>
      <c r="D21" s="7">
        <f t="shared" si="4"/>
        <v>0</v>
      </c>
      <c r="E21" s="12">
        <f>+J21+N21+R21+V21</f>
        <v>3</v>
      </c>
      <c r="F21" s="18"/>
      <c r="G21" s="13"/>
      <c r="H21" s="13"/>
      <c r="I21" s="13"/>
      <c r="J21" s="13"/>
      <c r="K21" s="13"/>
      <c r="L21" s="13"/>
      <c r="M21" s="13"/>
      <c r="N21" s="13"/>
      <c r="O21" s="13">
        <v>10</v>
      </c>
      <c r="P21" s="13">
        <v>0</v>
      </c>
      <c r="Q21" s="13" t="s">
        <v>16</v>
      </c>
      <c r="R21" s="13">
        <v>3</v>
      </c>
      <c r="S21" s="13"/>
      <c r="T21" s="13"/>
      <c r="U21" s="13"/>
      <c r="V21" s="13"/>
    </row>
    <row r="22" spans="1:22" x14ac:dyDescent="0.2">
      <c r="A22" s="11" t="s">
        <v>31</v>
      </c>
      <c r="B22" s="7">
        <f t="shared" si="3"/>
        <v>20</v>
      </c>
      <c r="C22" s="7">
        <f t="shared" si="4"/>
        <v>10</v>
      </c>
      <c r="D22" s="7">
        <f t="shared" si="4"/>
        <v>10</v>
      </c>
      <c r="E22" s="12">
        <f>+J22+N22+R22+V22</f>
        <v>4</v>
      </c>
      <c r="F22" s="18"/>
      <c r="G22" s="13"/>
      <c r="H22" s="13"/>
      <c r="I22" s="13"/>
      <c r="J22" s="13"/>
      <c r="K22" s="13">
        <v>10</v>
      </c>
      <c r="L22" s="13">
        <v>10</v>
      </c>
      <c r="M22" s="13" t="s">
        <v>16</v>
      </c>
      <c r="N22" s="13">
        <v>4</v>
      </c>
      <c r="O22" s="13"/>
      <c r="P22" s="13"/>
      <c r="Q22" s="13"/>
      <c r="R22" s="13"/>
      <c r="S22" s="13"/>
      <c r="T22" s="13"/>
      <c r="U22" s="13"/>
      <c r="V22" s="13"/>
    </row>
    <row r="23" spans="1:22" x14ac:dyDescent="0.2">
      <c r="A23" s="11" t="s">
        <v>32</v>
      </c>
      <c r="B23" s="7">
        <f t="shared" si="3"/>
        <v>20</v>
      </c>
      <c r="C23" s="7">
        <f t="shared" si="4"/>
        <v>10</v>
      </c>
      <c r="D23" s="7">
        <f t="shared" si="4"/>
        <v>10</v>
      </c>
      <c r="E23" s="12">
        <v>4</v>
      </c>
      <c r="F23" s="18"/>
      <c r="G23" s="13"/>
      <c r="H23" s="13"/>
      <c r="I23" s="13"/>
      <c r="J23" s="13"/>
      <c r="K23" s="13"/>
      <c r="L23" s="13"/>
      <c r="M23" s="13"/>
      <c r="N23" s="13"/>
      <c r="O23" s="15"/>
      <c r="P23" s="15"/>
      <c r="Q23" s="15"/>
      <c r="R23" s="15"/>
      <c r="S23" s="13">
        <v>10</v>
      </c>
      <c r="T23" s="13">
        <v>10</v>
      </c>
      <c r="U23" s="13" t="s">
        <v>16</v>
      </c>
      <c r="V23" s="13">
        <v>4</v>
      </c>
    </row>
    <row r="24" spans="1:22" ht="15.75" x14ac:dyDescent="0.25">
      <c r="A24" s="19" t="s">
        <v>33</v>
      </c>
      <c r="B24" s="19"/>
      <c r="C24" s="19"/>
      <c r="D24" s="19"/>
      <c r="E24" s="17">
        <f>SUM(E25:E32)</f>
        <v>34</v>
      </c>
      <c r="F24" s="1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">
      <c r="A25" s="11" t="s">
        <v>34</v>
      </c>
      <c r="B25" s="7">
        <f t="shared" ref="B25:B32" si="5">SUM(C25:D25)</f>
        <v>10</v>
      </c>
      <c r="C25" s="7">
        <f t="shared" ref="C25:D32" si="6">(G25+K25+O25+S25)</f>
        <v>0</v>
      </c>
      <c r="D25" s="7">
        <f t="shared" si="6"/>
        <v>10</v>
      </c>
      <c r="E25" s="12">
        <f t="shared" ref="E25:E32" si="7">+J25+N25+R25+V25</f>
        <v>3</v>
      </c>
      <c r="F25" s="18"/>
      <c r="G25" s="13">
        <v>0</v>
      </c>
      <c r="H25" s="13">
        <v>10</v>
      </c>
      <c r="I25" s="13" t="s">
        <v>19</v>
      </c>
      <c r="J25" s="13">
        <v>3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x14ac:dyDescent="0.2">
      <c r="A26" s="11" t="s">
        <v>35</v>
      </c>
      <c r="B26" s="7">
        <f t="shared" si="5"/>
        <v>20</v>
      </c>
      <c r="C26" s="7">
        <f t="shared" si="6"/>
        <v>0</v>
      </c>
      <c r="D26" s="7">
        <f t="shared" si="6"/>
        <v>20</v>
      </c>
      <c r="E26" s="12">
        <f t="shared" si="7"/>
        <v>5</v>
      </c>
      <c r="F26" s="18"/>
      <c r="G26" s="13"/>
      <c r="H26" s="13"/>
      <c r="I26" s="13"/>
      <c r="J26" s="13"/>
      <c r="K26" s="13">
        <v>0</v>
      </c>
      <c r="L26" s="13">
        <v>20</v>
      </c>
      <c r="M26" s="13" t="s">
        <v>19</v>
      </c>
      <c r="N26" s="13">
        <v>5</v>
      </c>
      <c r="O26" s="13"/>
      <c r="P26" s="13"/>
      <c r="Q26" s="13"/>
      <c r="R26" s="13"/>
      <c r="S26" s="13"/>
      <c r="T26" s="13"/>
      <c r="U26" s="13"/>
      <c r="V26" s="13"/>
    </row>
    <row r="27" spans="1:22" x14ac:dyDescent="0.2">
      <c r="A27" s="11" t="s">
        <v>36</v>
      </c>
      <c r="B27" s="7">
        <f t="shared" si="5"/>
        <v>20</v>
      </c>
      <c r="C27" s="7">
        <f t="shared" si="6"/>
        <v>10</v>
      </c>
      <c r="D27" s="7">
        <f t="shared" si="6"/>
        <v>10</v>
      </c>
      <c r="E27" s="12">
        <f t="shared" si="7"/>
        <v>5</v>
      </c>
      <c r="F27" s="18"/>
      <c r="G27" s="13"/>
      <c r="H27" s="13"/>
      <c r="I27" s="13"/>
      <c r="J27" s="13"/>
      <c r="K27" s="13"/>
      <c r="L27" s="13"/>
      <c r="M27" s="13"/>
      <c r="N27" s="13"/>
      <c r="O27" s="13">
        <v>10</v>
      </c>
      <c r="P27" s="13">
        <v>10</v>
      </c>
      <c r="Q27" s="13" t="s">
        <v>19</v>
      </c>
      <c r="R27" s="13">
        <v>5</v>
      </c>
      <c r="S27" s="13"/>
      <c r="T27" s="13"/>
      <c r="U27" s="13"/>
      <c r="V27" s="13"/>
    </row>
    <row r="28" spans="1:22" x14ac:dyDescent="0.2">
      <c r="A28" s="11" t="s">
        <v>37</v>
      </c>
      <c r="B28" s="7">
        <f t="shared" si="5"/>
        <v>20</v>
      </c>
      <c r="C28" s="7">
        <f t="shared" si="6"/>
        <v>10</v>
      </c>
      <c r="D28" s="7">
        <f t="shared" si="6"/>
        <v>10</v>
      </c>
      <c r="E28" s="12">
        <f t="shared" si="7"/>
        <v>5</v>
      </c>
      <c r="F28" s="18"/>
      <c r="G28" s="13"/>
      <c r="H28" s="13"/>
      <c r="I28" s="13"/>
      <c r="J28" s="13"/>
      <c r="K28" s="13"/>
      <c r="L28" s="13"/>
      <c r="M28" s="13"/>
      <c r="N28" s="13"/>
      <c r="O28" s="13">
        <v>10</v>
      </c>
      <c r="P28" s="13">
        <v>10</v>
      </c>
      <c r="Q28" s="13" t="s">
        <v>16</v>
      </c>
      <c r="R28" s="13">
        <v>5</v>
      </c>
      <c r="S28" s="13"/>
      <c r="T28" s="13"/>
      <c r="U28" s="13"/>
      <c r="V28" s="13"/>
    </row>
    <row r="29" spans="1:22" x14ac:dyDescent="0.2">
      <c r="A29" s="11" t="s">
        <v>38</v>
      </c>
      <c r="B29" s="7">
        <f t="shared" si="5"/>
        <v>10</v>
      </c>
      <c r="C29" s="7">
        <f t="shared" si="6"/>
        <v>10</v>
      </c>
      <c r="D29" s="7">
        <f t="shared" si="6"/>
        <v>0</v>
      </c>
      <c r="E29" s="12">
        <f t="shared" si="7"/>
        <v>3</v>
      </c>
      <c r="F29" s="20"/>
      <c r="G29" s="13"/>
      <c r="H29" s="13"/>
      <c r="I29" s="13"/>
      <c r="J29" s="13"/>
      <c r="K29" s="13"/>
      <c r="L29" s="13"/>
      <c r="M29" s="13"/>
      <c r="N29" s="13"/>
      <c r="O29" s="13">
        <v>10</v>
      </c>
      <c r="P29" s="13">
        <v>0</v>
      </c>
      <c r="Q29" s="13" t="s">
        <v>16</v>
      </c>
      <c r="R29" s="13">
        <v>3</v>
      </c>
      <c r="S29" s="13"/>
      <c r="T29" s="13"/>
      <c r="U29" s="13"/>
      <c r="V29" s="13"/>
    </row>
    <row r="30" spans="1:22" x14ac:dyDescent="0.2">
      <c r="A30" s="11" t="s">
        <v>39</v>
      </c>
      <c r="B30" s="7">
        <f t="shared" si="5"/>
        <v>20</v>
      </c>
      <c r="C30" s="7">
        <f t="shared" si="6"/>
        <v>10</v>
      </c>
      <c r="D30" s="7">
        <f t="shared" si="6"/>
        <v>10</v>
      </c>
      <c r="E30" s="12">
        <f t="shared" si="7"/>
        <v>5</v>
      </c>
      <c r="F30" s="18"/>
      <c r="G30" s="13"/>
      <c r="H30" s="13"/>
      <c r="I30" s="13"/>
      <c r="J30" s="13"/>
      <c r="K30" s="13"/>
      <c r="L30" s="13"/>
      <c r="M30" s="13"/>
      <c r="N30" s="13"/>
      <c r="O30" s="15"/>
      <c r="P30" s="15"/>
      <c r="Q30" s="15"/>
      <c r="R30" s="15"/>
      <c r="S30" s="13">
        <v>10</v>
      </c>
      <c r="T30" s="13">
        <v>10</v>
      </c>
      <c r="U30" s="13" t="s">
        <v>16</v>
      </c>
      <c r="V30" s="13">
        <v>5</v>
      </c>
    </row>
    <row r="31" spans="1:22" x14ac:dyDescent="0.2">
      <c r="A31" s="11" t="s">
        <v>40</v>
      </c>
      <c r="B31" s="7">
        <f t="shared" si="5"/>
        <v>20</v>
      </c>
      <c r="C31" s="7">
        <f t="shared" si="6"/>
        <v>10</v>
      </c>
      <c r="D31" s="7">
        <f t="shared" si="6"/>
        <v>10</v>
      </c>
      <c r="E31" s="12">
        <f t="shared" si="7"/>
        <v>5</v>
      </c>
      <c r="F31" s="20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v>10</v>
      </c>
      <c r="T31" s="13">
        <v>10</v>
      </c>
      <c r="U31" s="13" t="s">
        <v>16</v>
      </c>
      <c r="V31" s="13">
        <v>5</v>
      </c>
    </row>
    <row r="32" spans="1:22" x14ac:dyDescent="0.2">
      <c r="A32" s="11" t="s">
        <v>41</v>
      </c>
      <c r="B32" s="7">
        <f t="shared" si="5"/>
        <v>10</v>
      </c>
      <c r="C32" s="7">
        <f t="shared" si="6"/>
        <v>10</v>
      </c>
      <c r="D32" s="7">
        <f t="shared" si="6"/>
        <v>0</v>
      </c>
      <c r="E32" s="12">
        <f t="shared" si="7"/>
        <v>3</v>
      </c>
      <c r="F32" s="2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>
        <v>10</v>
      </c>
      <c r="T32" s="13">
        <v>0</v>
      </c>
      <c r="U32" s="13" t="s">
        <v>16</v>
      </c>
      <c r="V32" s="13">
        <v>3</v>
      </c>
    </row>
    <row r="33" spans="1:22" ht="13.5" customHeight="1" x14ac:dyDescent="0.2">
      <c r="A33" s="21" t="s">
        <v>42</v>
      </c>
      <c r="B33" s="12">
        <f>SUM(B8:B32)</f>
        <v>400</v>
      </c>
      <c r="C33" s="12">
        <f>SUM(C8:C32)</f>
        <v>195</v>
      </c>
      <c r="D33" s="12">
        <f>SUM(D8:D32)</f>
        <v>205</v>
      </c>
      <c r="E33" s="12">
        <f>+E7+E16+E24</f>
        <v>98</v>
      </c>
      <c r="F33" s="7"/>
      <c r="G33" s="12">
        <f t="shared" ref="G33:V33" si="8">SUM(G8:G32)</f>
        <v>50</v>
      </c>
      <c r="H33" s="12">
        <f t="shared" si="8"/>
        <v>70</v>
      </c>
      <c r="I33" s="12">
        <f t="shared" si="8"/>
        <v>0</v>
      </c>
      <c r="J33" s="17">
        <f t="shared" si="8"/>
        <v>30</v>
      </c>
      <c r="K33" s="12">
        <f t="shared" si="8"/>
        <v>45</v>
      </c>
      <c r="L33" s="12">
        <f t="shared" si="8"/>
        <v>70</v>
      </c>
      <c r="M33" s="12">
        <f t="shared" si="8"/>
        <v>0</v>
      </c>
      <c r="N33" s="17">
        <f t="shared" si="8"/>
        <v>27</v>
      </c>
      <c r="O33" s="12">
        <f t="shared" si="8"/>
        <v>50</v>
      </c>
      <c r="P33" s="12">
        <f t="shared" si="8"/>
        <v>30</v>
      </c>
      <c r="Q33" s="12">
        <f t="shared" si="8"/>
        <v>0</v>
      </c>
      <c r="R33" s="17">
        <f t="shared" si="8"/>
        <v>20</v>
      </c>
      <c r="S33" s="12">
        <f t="shared" si="8"/>
        <v>50</v>
      </c>
      <c r="T33" s="12">
        <f t="shared" si="8"/>
        <v>35</v>
      </c>
      <c r="U33" s="12">
        <f t="shared" si="8"/>
        <v>0</v>
      </c>
      <c r="V33" s="17">
        <f t="shared" si="8"/>
        <v>21</v>
      </c>
    </row>
    <row r="34" spans="1:22" x14ac:dyDescent="0.2">
      <c r="A34" s="22"/>
      <c r="B34" s="22"/>
      <c r="C34" s="22"/>
      <c r="D34" s="22"/>
      <c r="E34" s="23"/>
      <c r="F34" s="1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 x14ac:dyDescent="0.2">
      <c r="A35" s="15" t="s">
        <v>43</v>
      </c>
      <c r="B35" s="24">
        <f>C35+D35</f>
        <v>10</v>
      </c>
      <c r="C35" s="7">
        <f t="shared" ref="C35:D40" si="9">(G35+K35+O35+S35)</f>
        <v>10</v>
      </c>
      <c r="D35" s="7">
        <f t="shared" si="9"/>
        <v>0</v>
      </c>
      <c r="E35" s="12">
        <f>+J35+N35+R35+V35</f>
        <v>3</v>
      </c>
      <c r="F35" s="7"/>
      <c r="G35" s="25"/>
      <c r="H35" s="25"/>
      <c r="I35" s="25"/>
      <c r="J35" s="25"/>
      <c r="K35" s="25"/>
      <c r="L35" s="25"/>
      <c r="M35" s="25"/>
      <c r="N35" s="25"/>
      <c r="O35" s="25">
        <v>10</v>
      </c>
      <c r="P35" s="25">
        <v>0</v>
      </c>
      <c r="Q35" s="25" t="s">
        <v>16</v>
      </c>
      <c r="R35" s="25">
        <v>3</v>
      </c>
      <c r="S35" s="25"/>
      <c r="T35" s="25"/>
      <c r="U35" s="25"/>
      <c r="V35" s="25"/>
    </row>
    <row r="36" spans="1:22" ht="12.75" customHeight="1" x14ac:dyDescent="0.2">
      <c r="A36" s="15" t="s">
        <v>44</v>
      </c>
      <c r="B36" s="24">
        <f>C36+D36</f>
        <v>10</v>
      </c>
      <c r="C36" s="7">
        <f t="shared" si="9"/>
        <v>10</v>
      </c>
      <c r="D36" s="7">
        <f t="shared" si="9"/>
        <v>0</v>
      </c>
      <c r="E36" s="12">
        <f>+J36+N36+R36+V36</f>
        <v>3</v>
      </c>
      <c r="F36" s="7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>
        <v>10</v>
      </c>
      <c r="T36" s="25">
        <v>0</v>
      </c>
      <c r="U36" s="25" t="s">
        <v>16</v>
      </c>
      <c r="V36" s="25">
        <v>3</v>
      </c>
    </row>
    <row r="37" spans="1:22" ht="12.75" customHeight="1" x14ac:dyDescent="0.2">
      <c r="A37" s="15" t="s">
        <v>45</v>
      </c>
      <c r="B37" s="24">
        <v>30</v>
      </c>
      <c r="C37" s="7">
        <v>0</v>
      </c>
      <c r="D37" s="7">
        <v>30</v>
      </c>
      <c r="E37" s="12">
        <v>1</v>
      </c>
      <c r="F37" s="7"/>
      <c r="G37" s="25">
        <v>0</v>
      </c>
      <c r="H37" s="25">
        <v>2</v>
      </c>
      <c r="I37" s="25" t="s">
        <v>19</v>
      </c>
      <c r="J37" s="25">
        <v>1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5" t="s">
        <v>46</v>
      </c>
      <c r="B38" s="24">
        <f>C38+D38</f>
        <v>2</v>
      </c>
      <c r="C38" s="7">
        <f t="shared" si="9"/>
        <v>0</v>
      </c>
      <c r="D38" s="7">
        <f t="shared" si="9"/>
        <v>2</v>
      </c>
      <c r="E38" s="12">
        <f>+J38+N38+R38+V38</f>
        <v>3</v>
      </c>
      <c r="F38" s="7"/>
      <c r="G38" s="25"/>
      <c r="H38" s="25"/>
      <c r="I38" s="25"/>
      <c r="J38" s="25"/>
      <c r="K38" s="25">
        <v>0</v>
      </c>
      <c r="L38" s="25">
        <v>2</v>
      </c>
      <c r="M38" s="25" t="s">
        <v>19</v>
      </c>
      <c r="N38" s="25">
        <v>3</v>
      </c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A39" s="15" t="s">
        <v>47</v>
      </c>
      <c r="B39" s="24">
        <f>C39+D39</f>
        <v>10</v>
      </c>
      <c r="C39" s="7">
        <f t="shared" si="9"/>
        <v>0</v>
      </c>
      <c r="D39" s="7">
        <f t="shared" si="9"/>
        <v>10</v>
      </c>
      <c r="E39" s="12">
        <f>+J39+N39+R39+V39</f>
        <v>5</v>
      </c>
      <c r="F39" s="7"/>
      <c r="G39" s="25"/>
      <c r="H39" s="25"/>
      <c r="I39" s="25"/>
      <c r="J39" s="25"/>
      <c r="K39" s="25"/>
      <c r="L39" s="25"/>
      <c r="M39" s="25"/>
      <c r="N39" s="25"/>
      <c r="O39" s="25">
        <v>0</v>
      </c>
      <c r="P39" s="25">
        <v>10</v>
      </c>
      <c r="Q39" s="25" t="s">
        <v>19</v>
      </c>
      <c r="R39" s="25">
        <v>5</v>
      </c>
      <c r="S39" s="25"/>
      <c r="T39" s="25"/>
      <c r="U39" s="25"/>
      <c r="V39" s="25"/>
    </row>
    <row r="40" spans="1:22" x14ac:dyDescent="0.2">
      <c r="A40" s="15" t="s">
        <v>48</v>
      </c>
      <c r="B40" s="24">
        <f>C40+D40</f>
        <v>30</v>
      </c>
      <c r="C40" s="7">
        <f t="shared" si="9"/>
        <v>0</v>
      </c>
      <c r="D40" s="7">
        <f t="shared" si="9"/>
        <v>30</v>
      </c>
      <c r="E40" s="12">
        <f>+J40+N40+R40+V40</f>
        <v>7</v>
      </c>
      <c r="F40" s="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>
        <v>0</v>
      </c>
      <c r="T40" s="26">
        <v>30</v>
      </c>
      <c r="U40" s="26" t="s">
        <v>19</v>
      </c>
      <c r="V40" s="26">
        <v>7</v>
      </c>
    </row>
    <row r="41" spans="1:22" x14ac:dyDescent="0.2">
      <c r="A41" s="15" t="s">
        <v>49</v>
      </c>
      <c r="B41" s="24"/>
      <c r="C41" s="27"/>
      <c r="D41" s="7"/>
      <c r="E41" s="12"/>
      <c r="F41" s="7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x14ac:dyDescent="0.2">
      <c r="A42" s="21" t="s">
        <v>42</v>
      </c>
      <c r="B42" s="12">
        <f>SUM(B35:B40)+B33</f>
        <v>492</v>
      </c>
      <c r="C42" s="12">
        <f>SUM(C35:C40)+C33</f>
        <v>215</v>
      </c>
      <c r="D42" s="12">
        <f>SUM(D35:D40)+D33</f>
        <v>277</v>
      </c>
      <c r="E42" s="12">
        <f>SUM(E35:E40)</f>
        <v>22</v>
      </c>
      <c r="F42" s="28"/>
      <c r="G42" s="26">
        <f t="shared" ref="G42:V42" si="10">SUM(G35:G40)+G33</f>
        <v>50</v>
      </c>
      <c r="H42" s="26">
        <f t="shared" si="10"/>
        <v>72</v>
      </c>
      <c r="I42" s="26">
        <f t="shared" si="10"/>
        <v>0</v>
      </c>
      <c r="J42" s="26">
        <f t="shared" si="10"/>
        <v>31</v>
      </c>
      <c r="K42" s="26">
        <f t="shared" si="10"/>
        <v>45</v>
      </c>
      <c r="L42" s="26">
        <f t="shared" si="10"/>
        <v>72</v>
      </c>
      <c r="M42" s="26">
        <f t="shared" si="10"/>
        <v>0</v>
      </c>
      <c r="N42" s="26">
        <f t="shared" si="10"/>
        <v>30</v>
      </c>
      <c r="O42" s="26">
        <f t="shared" si="10"/>
        <v>60</v>
      </c>
      <c r="P42" s="26">
        <f t="shared" si="10"/>
        <v>40</v>
      </c>
      <c r="Q42" s="26">
        <f t="shared" si="10"/>
        <v>0</v>
      </c>
      <c r="R42" s="26">
        <f t="shared" si="10"/>
        <v>28</v>
      </c>
      <c r="S42" s="26">
        <f t="shared" si="10"/>
        <v>60</v>
      </c>
      <c r="T42" s="26">
        <f t="shared" si="10"/>
        <v>65</v>
      </c>
      <c r="U42" s="26">
        <f t="shared" si="10"/>
        <v>0</v>
      </c>
      <c r="V42" s="26">
        <f t="shared" si="10"/>
        <v>31</v>
      </c>
    </row>
    <row r="43" spans="1:22" x14ac:dyDescent="0.2">
      <c r="A43" s="29"/>
      <c r="B43" s="12">
        <f>+B33+B42</f>
        <v>892</v>
      </c>
      <c r="C43" s="12">
        <f>+C33+C42</f>
        <v>410</v>
      </c>
      <c r="D43" s="12">
        <f>+D33+D42</f>
        <v>482</v>
      </c>
      <c r="E43" s="12">
        <f>+E33+E42</f>
        <v>120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x14ac:dyDescent="0.2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x14ac:dyDescent="0.2">
      <c r="A45" s="29"/>
      <c r="B45" s="31">
        <f>SUM(C45:D45)</f>
        <v>1</v>
      </c>
      <c r="C45" s="31">
        <f>+C43/B43</f>
        <v>0.45964125560538116</v>
      </c>
      <c r="D45" s="31">
        <f>+D43/B43</f>
        <v>0.54035874439461884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x14ac:dyDescent="0.2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x14ac:dyDescent="0.2">
      <c r="A47" s="29"/>
      <c r="B47" s="32" t="s">
        <v>50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x14ac:dyDescent="0.2">
      <c r="A48" s="29"/>
      <c r="B48" s="29" t="s">
        <v>51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x14ac:dyDescent="0.2">
      <c r="A49" s="29"/>
      <c r="B49" s="29" t="s">
        <v>52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x14ac:dyDescent="0.2">
      <c r="A50" s="29"/>
      <c r="B50" s="29" t="s">
        <v>53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</sheetData>
  <mergeCells count="22">
    <mergeCell ref="A7:D7"/>
    <mergeCell ref="A16:D16"/>
    <mergeCell ref="A24:D24"/>
    <mergeCell ref="A34:D34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2023-06-19T07:02:13Z</dcterms:created>
  <dcterms:modified xsi:type="dcterms:W3CDTF">2023-06-19T07:03:41Z</dcterms:modified>
</cp:coreProperties>
</file>