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5" i="1" l="1"/>
  <c r="Z75" i="1"/>
  <c r="X75" i="1"/>
  <c r="T75" i="1"/>
  <c r="R75" i="1"/>
  <c r="O75" i="1"/>
  <c r="N75" i="1"/>
  <c r="J75" i="1"/>
  <c r="G75" i="1"/>
  <c r="E74" i="1"/>
  <c r="D74" i="1"/>
  <c r="B74" i="1" s="1"/>
  <c r="C74" i="1"/>
  <c r="E73" i="1"/>
  <c r="D73" i="1"/>
  <c r="C73" i="1"/>
  <c r="B73" i="1" s="1"/>
  <c r="E72" i="1"/>
  <c r="D72" i="1"/>
  <c r="B72" i="1" s="1"/>
  <c r="C72" i="1"/>
  <c r="E71" i="1"/>
  <c r="D71" i="1"/>
  <c r="D75" i="1" s="1"/>
  <c r="C71" i="1"/>
  <c r="C75" i="1" s="1"/>
  <c r="E70" i="1"/>
  <c r="E75" i="1" s="1"/>
  <c r="AD68" i="1"/>
  <c r="AD75" i="1" s="1"/>
  <c r="AB68" i="1"/>
  <c r="AA68" i="1"/>
  <c r="AA75" i="1" s="1"/>
  <c r="Z68" i="1"/>
  <c r="X68" i="1"/>
  <c r="W68" i="1"/>
  <c r="W75" i="1" s="1"/>
  <c r="V68" i="1"/>
  <c r="V75" i="1" s="1"/>
  <c r="T68" i="1"/>
  <c r="S68" i="1"/>
  <c r="S75" i="1" s="1"/>
  <c r="R68" i="1"/>
  <c r="P68" i="1"/>
  <c r="P75" i="1" s="1"/>
  <c r="O68" i="1"/>
  <c r="N68" i="1"/>
  <c r="L68" i="1"/>
  <c r="L75" i="1" s="1"/>
  <c r="K68" i="1"/>
  <c r="K75" i="1" s="1"/>
  <c r="J68" i="1"/>
  <c r="H68" i="1"/>
  <c r="H75" i="1" s="1"/>
  <c r="G68" i="1"/>
  <c r="D67" i="1"/>
  <c r="C67" i="1"/>
  <c r="B67" i="1"/>
  <c r="E66" i="1"/>
  <c r="D66" i="1"/>
  <c r="B66" i="1" s="1"/>
  <c r="C66" i="1"/>
  <c r="E65" i="1"/>
  <c r="E61" i="1" s="1"/>
  <c r="D65" i="1"/>
  <c r="C65" i="1"/>
  <c r="B65" i="1"/>
  <c r="E64" i="1"/>
  <c r="D64" i="1"/>
  <c r="B64" i="1" s="1"/>
  <c r="C64" i="1"/>
  <c r="D63" i="1"/>
  <c r="C63" i="1"/>
  <c r="B63" i="1" s="1"/>
  <c r="D62" i="1"/>
  <c r="B62" i="1" s="1"/>
  <c r="C62" i="1"/>
  <c r="E60" i="1"/>
  <c r="D60" i="1"/>
  <c r="C60" i="1"/>
  <c r="B60" i="1" s="1"/>
  <c r="E59" i="1"/>
  <c r="D59" i="1"/>
  <c r="C59" i="1"/>
  <c r="B59" i="1" s="1"/>
  <c r="E58" i="1"/>
  <c r="D58" i="1"/>
  <c r="C58" i="1"/>
  <c r="B58" i="1" s="1"/>
  <c r="E57" i="1"/>
  <c r="D57" i="1"/>
  <c r="C57" i="1"/>
  <c r="B57" i="1" s="1"/>
  <c r="E56" i="1"/>
  <c r="D56" i="1"/>
  <c r="C56" i="1"/>
  <c r="B56" i="1" s="1"/>
  <c r="E55" i="1"/>
  <c r="E54" i="1"/>
  <c r="D54" i="1"/>
  <c r="B54" i="1" s="1"/>
  <c r="C54" i="1"/>
  <c r="E53" i="1"/>
  <c r="D53" i="1"/>
  <c r="C53" i="1"/>
  <c r="B53" i="1"/>
  <c r="E52" i="1"/>
  <c r="D52" i="1"/>
  <c r="B52" i="1" s="1"/>
  <c r="C52" i="1"/>
  <c r="E51" i="1"/>
  <c r="D51" i="1"/>
  <c r="C51" i="1"/>
  <c r="B51" i="1"/>
  <c r="E50" i="1"/>
  <c r="D50" i="1"/>
  <c r="B50" i="1" s="1"/>
  <c r="C50" i="1"/>
  <c r="E49" i="1"/>
  <c r="D49" i="1"/>
  <c r="C49" i="1"/>
  <c r="B49" i="1"/>
  <c r="E48" i="1"/>
  <c r="D48" i="1"/>
  <c r="B48" i="1" s="1"/>
  <c r="C48" i="1"/>
  <c r="E47" i="1"/>
  <c r="E44" i="1" s="1"/>
  <c r="D47" i="1"/>
  <c r="C47" i="1"/>
  <c r="B47" i="1"/>
  <c r="E46" i="1"/>
  <c r="D46" i="1"/>
  <c r="B46" i="1" s="1"/>
  <c r="C46" i="1"/>
  <c r="D45" i="1"/>
  <c r="C45" i="1"/>
  <c r="B45" i="1" s="1"/>
  <c r="E43" i="1"/>
  <c r="D43" i="1"/>
  <c r="B43" i="1" s="1"/>
  <c r="C43" i="1"/>
  <c r="E42" i="1"/>
  <c r="D42" i="1"/>
  <c r="C42" i="1"/>
  <c r="B42" i="1"/>
  <c r="E41" i="1"/>
  <c r="D41" i="1"/>
  <c r="B41" i="1" s="1"/>
  <c r="C41" i="1"/>
  <c r="E40" i="1"/>
  <c r="D40" i="1"/>
  <c r="C40" i="1"/>
  <c r="B40" i="1"/>
  <c r="E39" i="1"/>
  <c r="D39" i="1"/>
  <c r="B39" i="1" s="1"/>
  <c r="C39" i="1"/>
  <c r="E38" i="1"/>
  <c r="E36" i="1" s="1"/>
  <c r="D38" i="1"/>
  <c r="C38" i="1"/>
  <c r="B38" i="1"/>
  <c r="E37" i="1"/>
  <c r="D37" i="1"/>
  <c r="B37" i="1" s="1"/>
  <c r="C37" i="1"/>
  <c r="E35" i="1"/>
  <c r="D35" i="1"/>
  <c r="C35" i="1"/>
  <c r="B35" i="1" s="1"/>
  <c r="E34" i="1"/>
  <c r="D34" i="1"/>
  <c r="C34" i="1"/>
  <c r="B34" i="1"/>
  <c r="E33" i="1"/>
  <c r="D33" i="1"/>
  <c r="C33" i="1"/>
  <c r="B33" i="1" s="1"/>
  <c r="E32" i="1"/>
  <c r="D32" i="1"/>
  <c r="C32" i="1"/>
  <c r="B32" i="1"/>
  <c r="E31" i="1"/>
  <c r="D31" i="1"/>
  <c r="C31" i="1"/>
  <c r="B31" i="1" s="1"/>
  <c r="E30" i="1"/>
  <c r="D30" i="1"/>
  <c r="C30" i="1"/>
  <c r="B30" i="1"/>
  <c r="E29" i="1"/>
  <c r="D29" i="1"/>
  <c r="C29" i="1"/>
  <c r="B29" i="1" s="1"/>
  <c r="E28" i="1"/>
  <c r="D28" i="1"/>
  <c r="C28" i="1"/>
  <c r="B28" i="1"/>
  <c r="E27" i="1"/>
  <c r="D27" i="1"/>
  <c r="C27" i="1"/>
  <c r="B27" i="1" s="1"/>
  <c r="E26" i="1"/>
  <c r="D26" i="1"/>
  <c r="C26" i="1"/>
  <c r="B26" i="1"/>
  <c r="E25" i="1"/>
  <c r="D25" i="1"/>
  <c r="C25" i="1"/>
  <c r="B25" i="1" s="1"/>
  <c r="E24" i="1"/>
  <c r="D24" i="1"/>
  <c r="C24" i="1"/>
  <c r="B24" i="1"/>
  <c r="E23" i="1"/>
  <c r="B23" i="1"/>
  <c r="E22" i="1"/>
  <c r="D22" i="1"/>
  <c r="C22" i="1"/>
  <c r="B22" i="1" s="1"/>
  <c r="E21" i="1"/>
  <c r="D21" i="1"/>
  <c r="B21" i="1" s="1"/>
  <c r="C21" i="1"/>
  <c r="E20" i="1"/>
  <c r="D20" i="1"/>
  <c r="C20" i="1"/>
  <c r="B20" i="1" s="1"/>
  <c r="E19" i="1"/>
  <c r="D19" i="1"/>
  <c r="B19" i="1" s="1"/>
  <c r="C19" i="1"/>
  <c r="E18" i="1"/>
  <c r="D18" i="1"/>
  <c r="C18" i="1"/>
  <c r="B18" i="1" s="1"/>
  <c r="E17" i="1"/>
  <c r="D17" i="1"/>
  <c r="B17" i="1" s="1"/>
  <c r="C17" i="1"/>
  <c r="E16" i="1"/>
  <c r="D16" i="1"/>
  <c r="C16" i="1"/>
  <c r="B16" i="1" s="1"/>
  <c r="E15" i="1"/>
  <c r="D15" i="1"/>
  <c r="B15" i="1" s="1"/>
  <c r="C15" i="1"/>
  <c r="E14" i="1"/>
  <c r="D14" i="1"/>
  <c r="C14" i="1"/>
  <c r="B14" i="1" s="1"/>
  <c r="E13" i="1"/>
  <c r="D13" i="1"/>
  <c r="B13" i="1" s="1"/>
  <c r="C13" i="1"/>
  <c r="E12" i="1"/>
  <c r="D12" i="1"/>
  <c r="C12" i="1"/>
  <c r="B12" i="1" s="1"/>
  <c r="E11" i="1"/>
  <c r="D11" i="1"/>
  <c r="B11" i="1" s="1"/>
  <c r="C11" i="1"/>
  <c r="E10" i="1"/>
  <c r="D10" i="1"/>
  <c r="C10" i="1"/>
  <c r="B10" i="1" s="1"/>
  <c r="E9" i="1"/>
  <c r="D9" i="1"/>
  <c r="B9" i="1" s="1"/>
  <c r="C9" i="1"/>
  <c r="E8" i="1"/>
  <c r="E7" i="1" s="1"/>
  <c r="D8" i="1"/>
  <c r="D68" i="1" s="1"/>
  <c r="D76" i="1" s="1"/>
  <c r="C8" i="1"/>
  <c r="B8" i="1" s="1"/>
  <c r="E68" i="1" l="1"/>
  <c r="E76" i="1" s="1"/>
  <c r="B68" i="1"/>
  <c r="B76" i="1" s="1"/>
  <c r="B71" i="1"/>
  <c r="B75" i="1" s="1"/>
  <c r="C68" i="1"/>
  <c r="C76" i="1" s="1"/>
  <c r="C78" i="1" l="1"/>
  <c r="B78" i="1" s="1"/>
</calcChain>
</file>

<file path=xl/sharedStrings.xml><?xml version="1.0" encoding="utf-8"?>
<sst xmlns="http://schemas.openxmlformats.org/spreadsheetml/2006/main" count="168" uniqueCount="89">
  <si>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</si>
  <si>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</si>
  <si>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</si>
  <si>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</si>
  <si>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</si>
  <si>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</si>
  <si>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</si>
  <si>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</si>
  <si>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</si>
  <si>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</si>
  <si>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III.</t>
  </si>
  <si>
    <t>E</t>
  </si>
  <si>
    <t>GY</t>
  </si>
  <si>
    <t>V</t>
  </si>
  <si>
    <t>Kredit</t>
  </si>
  <si>
    <t>SPORTUDOMÁNY ismeret(kör):</t>
  </si>
  <si>
    <t>Bevezetés a sporttudományokba</t>
  </si>
  <si>
    <t>K</t>
  </si>
  <si>
    <t>Gimnasztika és torna</t>
  </si>
  <si>
    <t>G</t>
  </si>
  <si>
    <t>Csapat- és egyéni sportok szervzése I, Atlétika</t>
  </si>
  <si>
    <t>Csapat- és egyéni sportok alapjai V, Vizes sportok</t>
  </si>
  <si>
    <t xml:space="preserve">Golyós és ütős sportok </t>
  </si>
  <si>
    <t>Csapat- és egyéni sportok szervezése III, Labdajáték I,</t>
  </si>
  <si>
    <t>Csapat- és egyéni sportok szervezése III, Labdajáték II,</t>
  </si>
  <si>
    <t xml:space="preserve">Táborozás (Vízi tábor) </t>
  </si>
  <si>
    <t>Zenés, táncos mozgásformák</t>
  </si>
  <si>
    <t>Rekreációs edzéstan</t>
  </si>
  <si>
    <t>Rekreációs edzéstan II.</t>
  </si>
  <si>
    <t>Rekreációs projektek és programok szervezése</t>
  </si>
  <si>
    <t>Csapat- és egyéni sportok szervezése IV, Téli sportok</t>
  </si>
  <si>
    <t>Csapat- és egyéni sportok alapjai VI, Küzdősportok</t>
  </si>
  <si>
    <t>Sportmenedzsment</t>
  </si>
  <si>
    <t>Szabadidős Sportinfrastruktúra</t>
  </si>
  <si>
    <t>Rekreáció elmélet és módszertan I.</t>
  </si>
  <si>
    <t>Táborozás (Turisztika tábor)</t>
  </si>
  <si>
    <t>Rekreáció elmélet és módszertan II.</t>
  </si>
  <si>
    <t>Animáció I.</t>
  </si>
  <si>
    <t>Játék I. (Szellemi rekreáció)</t>
  </si>
  <si>
    <t>Motoros képességek fejlesztése</t>
  </si>
  <si>
    <t>Táborozás II. (Sí-és havastábor)</t>
  </si>
  <si>
    <t>Fittségvizsgálatok, teljesítményd.</t>
  </si>
  <si>
    <t>Sportturizmus</t>
  </si>
  <si>
    <t>Animáció II.</t>
  </si>
  <si>
    <t>Rekreáció elmélete és módszertana III.</t>
  </si>
  <si>
    <t>Szakmai gyakorlat</t>
  </si>
  <si>
    <t>GAZDASÁGTUDOMÁNYOK ismeretkör:</t>
  </si>
  <si>
    <t>Üzleti kommunikáció</t>
  </si>
  <si>
    <t>Vállalkozások gazdaságtana</t>
  </si>
  <si>
    <t>Marketing</t>
  </si>
  <si>
    <t>Jogi ismeretek</t>
  </si>
  <si>
    <t>Bevezetés a közgazdaságtudományokba</t>
  </si>
  <si>
    <t>CSR a sportban</t>
  </si>
  <si>
    <t>Menedzsment és HR</t>
  </si>
  <si>
    <t>EGÉSZSÉGTUDOMÁNY ismeretkör:</t>
  </si>
  <si>
    <t>Anatómia-élettan</t>
  </si>
  <si>
    <t>Balesetvédelem, Elsősegélynyújtás</t>
  </si>
  <si>
    <t>Relaxáció,  jóga, autogén training</t>
  </si>
  <si>
    <t>Prevenció</t>
  </si>
  <si>
    <t>Mozgásterápia</t>
  </si>
  <si>
    <t>Táplálkozás egészségtan</t>
  </si>
  <si>
    <t>Egészségfejlesztés</t>
  </si>
  <si>
    <t>Rehabilitáció</t>
  </si>
  <si>
    <t>Sérülékeny társadalmi csoportok egészségfejlesztési igénye</t>
  </si>
  <si>
    <t>Egészségpszichológia</t>
  </si>
  <si>
    <t>TÁRSADALOMTUDOMÁNY ismeretkör:</t>
  </si>
  <si>
    <t>Társadalomtudományi ismeretek I.a (Filozófia, etika, esztétika)</t>
  </si>
  <si>
    <t>Sportpedagógia alapjai</t>
  </si>
  <si>
    <t>Testkultúra és sporttörténet</t>
  </si>
  <si>
    <t>Szociológia</t>
  </si>
  <si>
    <t>Sportszociológia</t>
  </si>
  <si>
    <t>KÖZISMERETI TUD ismeretkör:</t>
  </si>
  <si>
    <t>Informatika, információs rendszerek</t>
  </si>
  <si>
    <t>Szaknyelv I.</t>
  </si>
  <si>
    <t>Statisztika</t>
  </si>
  <si>
    <t>Európai Uniós ismeretek</t>
  </si>
  <si>
    <t>IKT alkalmazása a rekreációban</t>
  </si>
  <si>
    <t>Szaknyelv II.</t>
  </si>
  <si>
    <t>Sz</t>
  </si>
  <si>
    <t>Összesen</t>
  </si>
  <si>
    <t>Szabadon választható 1. tárgy</t>
  </si>
  <si>
    <t>Szabadon választható 2. tárgy</t>
  </si>
  <si>
    <t>szabadon választható 3. tárgy</t>
  </si>
  <si>
    <r>
      <t>Szakdolgozat</t>
    </r>
    <r>
      <rPr>
        <sz val="8"/>
        <rFont val="Times New Roman"/>
        <family val="1"/>
        <charset val="238"/>
      </rPr>
      <t xml:space="preserve"> 1</t>
    </r>
  </si>
  <si>
    <t>Szakdolgozat 2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</si>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</sst>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9"/>
      <color theme="4" tint="-0.249977111117893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4" fillId="0" borderId="0" xfId="1" applyFont="1"/>
    <xf numFmtId="0" fontId="3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7" fillId="0" borderId="1" xfId="2" applyFont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wrapText="1"/>
    </xf>
    <xf numFmtId="0" fontId="8" fillId="0" borderId="1" xfId="1" applyFont="1" applyBorder="1"/>
    <xf numFmtId="0" fontId="4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  <xf numFmtId="0" fontId="4" fillId="0" borderId="1" xfId="1" applyFont="1" applyBorder="1" applyAlignment="1">
      <alignment vertical="center" wrapText="1"/>
    </xf>
    <xf numFmtId="0" fontId="7" fillId="0" borderId="1" xfId="1" applyFont="1" applyBorder="1"/>
    <xf numFmtId="0" fontId="9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1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9" fillId="0" borderId="1" xfId="1" applyFont="1" applyBorder="1"/>
    <xf numFmtId="0" fontId="4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center" wrapText="1"/>
    </xf>
    <xf numFmtId="0" fontId="4" fillId="0" borderId="1" xfId="1" applyFont="1" applyBorder="1"/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2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9" fontId="4" fillId="0" borderId="0" xfId="1" applyNumberFormat="1" applyFont="1"/>
    <xf numFmtId="0" fontId="6" fillId="0" borderId="0" xfId="1" applyFont="1"/>
  </cellXfs>
  <cellStyles count="3">
    <cellStyle name="Normál" xfId="0" builtinId="0"/>
    <cellStyle name="Normál 2 3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workbookViewId="0">
      <selection sqref="A1:XFD1048576"/>
    </sheetView>
  </sheetViews>
  <sheetFormatPr defaultColWidth="9.140625" defaultRowHeight="12.75" x14ac:dyDescent="0.2"/>
  <cols>
    <col min="1" max="1" width="42.7109375" style="4" bestFit="1" customWidth="1"/>
    <col min="2" max="2" width="6.7109375" style="4" customWidth="1"/>
    <col min="3" max="3" width="6.28515625" style="4" customWidth="1"/>
    <col min="4" max="4" width="6.7109375" style="4" customWidth="1"/>
    <col min="5" max="5" width="6.28515625" style="4" customWidth="1"/>
    <col min="6" max="6" width="23" style="4" customWidth="1"/>
    <col min="7" max="7" width="3.7109375" style="4" bestFit="1" customWidth="1"/>
    <col min="8" max="8" width="3.85546875" style="4" bestFit="1" customWidth="1"/>
    <col min="9" max="9" width="3.28515625" style="4" customWidth="1"/>
    <col min="10" max="10" width="5.140625" style="4" bestFit="1" customWidth="1"/>
    <col min="11" max="12" width="3.85546875" style="4" bestFit="1" customWidth="1"/>
    <col min="13" max="13" width="4.140625" style="4" bestFit="1" customWidth="1"/>
    <col min="14" max="14" width="4.7109375" style="4" bestFit="1" customWidth="1"/>
    <col min="15" max="16" width="3.85546875" style="4" bestFit="1" customWidth="1"/>
    <col min="17" max="17" width="4" style="4" bestFit="1" customWidth="1"/>
    <col min="18" max="18" width="5.140625" style="4" bestFit="1" customWidth="1"/>
    <col min="19" max="20" width="3.85546875" style="4" bestFit="1" customWidth="1"/>
    <col min="21" max="21" width="4.140625" style="4" bestFit="1" customWidth="1"/>
    <col min="22" max="22" width="5.140625" style="4" bestFit="1" customWidth="1"/>
    <col min="23" max="24" width="3.85546875" style="4" bestFit="1" customWidth="1"/>
    <col min="25" max="25" width="4" style="4" bestFit="1" customWidth="1"/>
    <col min="26" max="26" width="5.140625" style="4" bestFit="1" customWidth="1"/>
    <col min="27" max="29" width="3.85546875" style="4" bestFit="1" customWidth="1"/>
    <col min="30" max="30" width="5.140625" style="4" bestFit="1" customWidth="1"/>
    <col min="31" max="16384" width="9.140625" style="4"/>
  </cols>
  <sheetData>
    <row r="1" spans="1:30" ht="12.75" customHeight="1" x14ac:dyDescent="0.2">
      <c r="A1" s="1" t="s">
        <v>0</v>
      </c>
      <c r="B1" s="1" t="s">
        <v>1</v>
      </c>
      <c r="C1" s="2"/>
      <c r="D1" s="2"/>
      <c r="E1" s="2"/>
      <c r="F1" s="2" t="s">
        <v>2</v>
      </c>
      <c r="G1" s="3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">
      <c r="A2" s="1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2.75" customHeight="1" x14ac:dyDescent="0.2">
      <c r="A3" s="1"/>
      <c r="B3" s="5" t="s">
        <v>4</v>
      </c>
      <c r="C3" s="5" t="s">
        <v>5</v>
      </c>
      <c r="D3" s="5" t="s">
        <v>6</v>
      </c>
      <c r="E3" s="6" t="s">
        <v>7</v>
      </c>
      <c r="F3" s="2"/>
      <c r="G3" s="1" t="s">
        <v>8</v>
      </c>
      <c r="H3" s="1"/>
      <c r="I3" s="1"/>
      <c r="J3" s="1"/>
      <c r="K3" s="1"/>
      <c r="L3" s="1"/>
      <c r="M3" s="1"/>
      <c r="N3" s="1"/>
      <c r="O3" s="1" t="s">
        <v>9</v>
      </c>
      <c r="P3" s="1"/>
      <c r="Q3" s="1"/>
      <c r="R3" s="1"/>
      <c r="S3" s="1"/>
      <c r="T3" s="1"/>
      <c r="U3" s="1"/>
      <c r="V3" s="1"/>
      <c r="W3" s="1" t="s">
        <v>10</v>
      </c>
      <c r="X3" s="1"/>
      <c r="Y3" s="1"/>
      <c r="Z3" s="1"/>
      <c r="AA3" s="1"/>
      <c r="AB3" s="1"/>
      <c r="AC3" s="1"/>
      <c r="AD3" s="1"/>
    </row>
    <row r="4" spans="1:30" x14ac:dyDescent="0.2">
      <c r="A4" s="1"/>
      <c r="B4" s="5"/>
      <c r="C4" s="5"/>
      <c r="D4" s="5"/>
      <c r="E4" s="6"/>
      <c r="F4" s="2"/>
      <c r="G4" s="1">
        <v>1</v>
      </c>
      <c r="H4" s="1"/>
      <c r="I4" s="1"/>
      <c r="J4" s="1"/>
      <c r="K4" s="1">
        <v>2</v>
      </c>
      <c r="L4" s="1"/>
      <c r="M4" s="1"/>
      <c r="N4" s="1"/>
      <c r="O4" s="1">
        <v>3</v>
      </c>
      <c r="P4" s="1"/>
      <c r="Q4" s="1"/>
      <c r="R4" s="1"/>
      <c r="S4" s="1">
        <v>4</v>
      </c>
      <c r="T4" s="1"/>
      <c r="U4" s="1"/>
      <c r="V4" s="1"/>
      <c r="W4" s="1">
        <v>5</v>
      </c>
      <c r="X4" s="1"/>
      <c r="Y4" s="1"/>
      <c r="Z4" s="1"/>
      <c r="AA4" s="1">
        <v>6</v>
      </c>
      <c r="AB4" s="1"/>
      <c r="AC4" s="1"/>
      <c r="AD4" s="1"/>
    </row>
    <row r="5" spans="1:30" x14ac:dyDescent="0.2">
      <c r="A5" s="1"/>
      <c r="B5" s="5"/>
      <c r="C5" s="5"/>
      <c r="D5" s="5"/>
      <c r="E5" s="6"/>
      <c r="F5" s="2"/>
      <c r="G5" s="1">
        <v>15</v>
      </c>
      <c r="H5" s="1"/>
      <c r="I5" s="1"/>
      <c r="J5" s="1"/>
      <c r="K5" s="1">
        <v>15</v>
      </c>
      <c r="L5" s="1"/>
      <c r="M5" s="1"/>
      <c r="N5" s="1"/>
      <c r="O5" s="1">
        <v>15</v>
      </c>
      <c r="P5" s="1"/>
      <c r="Q5" s="1"/>
      <c r="R5" s="1"/>
      <c r="S5" s="1">
        <v>15</v>
      </c>
      <c r="T5" s="1"/>
      <c r="U5" s="1"/>
      <c r="V5" s="1"/>
      <c r="W5" s="1">
        <v>15</v>
      </c>
      <c r="X5" s="1"/>
      <c r="Y5" s="1"/>
      <c r="Z5" s="1"/>
      <c r="AA5" s="1">
        <v>15</v>
      </c>
      <c r="AB5" s="1"/>
      <c r="AC5" s="1"/>
      <c r="AD5" s="1"/>
    </row>
    <row r="6" spans="1:30" ht="27" customHeight="1" x14ac:dyDescent="0.2">
      <c r="A6" s="1"/>
      <c r="B6" s="5"/>
      <c r="C6" s="5"/>
      <c r="D6" s="5"/>
      <c r="E6" s="6"/>
      <c r="F6" s="2"/>
      <c r="G6" s="7" t="s">
        <v>11</v>
      </c>
      <c r="H6" s="7" t="s">
        <v>12</v>
      </c>
      <c r="I6" s="7" t="s">
        <v>13</v>
      </c>
      <c r="J6" s="7" t="s">
        <v>14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11</v>
      </c>
      <c r="P6" s="7" t="s">
        <v>12</v>
      </c>
      <c r="Q6" s="7" t="s">
        <v>13</v>
      </c>
      <c r="R6" s="7" t="s">
        <v>14</v>
      </c>
      <c r="S6" s="7" t="s">
        <v>11</v>
      </c>
      <c r="T6" s="7" t="s">
        <v>12</v>
      </c>
      <c r="U6" s="7" t="s">
        <v>13</v>
      </c>
      <c r="V6" s="7" t="s">
        <v>14</v>
      </c>
      <c r="W6" s="7" t="s">
        <v>11</v>
      </c>
      <c r="X6" s="7" t="s">
        <v>12</v>
      </c>
      <c r="Y6" s="7" t="s">
        <v>13</v>
      </c>
      <c r="Z6" s="7" t="s">
        <v>14</v>
      </c>
      <c r="AA6" s="7" t="s">
        <v>11</v>
      </c>
      <c r="AB6" s="7" t="s">
        <v>12</v>
      </c>
      <c r="AC6" s="7" t="s">
        <v>13</v>
      </c>
      <c r="AD6" s="7" t="s">
        <v>14</v>
      </c>
    </row>
    <row r="7" spans="1:30" x14ac:dyDescent="0.2">
      <c r="A7" s="8" t="s">
        <v>15</v>
      </c>
      <c r="B7" s="8"/>
      <c r="C7" s="8"/>
      <c r="D7" s="8"/>
      <c r="E7" s="9">
        <f>SUM(E8:E35)</f>
        <v>82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x14ac:dyDescent="0.2">
      <c r="A8" s="11" t="s">
        <v>16</v>
      </c>
      <c r="B8" s="7">
        <f t="shared" ref="B8:B22" si="0">C8+D8</f>
        <v>30</v>
      </c>
      <c r="C8" s="7">
        <f>(G8+K8+O8+S8+W8+AA8)*15</f>
        <v>30</v>
      </c>
      <c r="D8" s="7">
        <f t="shared" ref="C8:D22" si="1">(H8+L8+P8+T8+X8+AB8)*15</f>
        <v>0</v>
      </c>
      <c r="E8" s="12">
        <f t="shared" ref="E8:E54" si="2">+J8+N8+R8+V8+Z8+AD8</f>
        <v>3</v>
      </c>
      <c r="F8" s="7"/>
      <c r="G8" s="13">
        <v>2</v>
      </c>
      <c r="H8" s="13">
        <v>0</v>
      </c>
      <c r="I8" s="13" t="s">
        <v>17</v>
      </c>
      <c r="J8" s="13">
        <v>3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x14ac:dyDescent="0.2">
      <c r="A9" s="11" t="s">
        <v>18</v>
      </c>
      <c r="B9" s="7">
        <f t="shared" si="0"/>
        <v>60</v>
      </c>
      <c r="C9" s="7">
        <f t="shared" si="1"/>
        <v>30</v>
      </c>
      <c r="D9" s="7">
        <f t="shared" si="1"/>
        <v>30</v>
      </c>
      <c r="E9" s="12">
        <f t="shared" si="2"/>
        <v>4</v>
      </c>
      <c r="F9" s="7"/>
      <c r="G9" s="14">
        <v>2</v>
      </c>
      <c r="H9" s="14">
        <v>2</v>
      </c>
      <c r="I9" s="14" t="s">
        <v>19</v>
      </c>
      <c r="J9" s="14">
        <v>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12.75" customHeight="1" x14ac:dyDescent="0.2">
      <c r="A10" s="11" t="s">
        <v>20</v>
      </c>
      <c r="B10" s="7">
        <f t="shared" si="0"/>
        <v>45</v>
      </c>
      <c r="C10" s="7">
        <f t="shared" si="1"/>
        <v>15</v>
      </c>
      <c r="D10" s="7">
        <f t="shared" si="1"/>
        <v>30</v>
      </c>
      <c r="E10" s="12">
        <f t="shared" si="2"/>
        <v>3</v>
      </c>
      <c r="F10" s="7"/>
      <c r="G10" s="14">
        <v>1</v>
      </c>
      <c r="H10" s="14">
        <v>2</v>
      </c>
      <c r="I10" s="14" t="s">
        <v>19</v>
      </c>
      <c r="J10" s="14">
        <v>3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12.75" customHeight="1" x14ac:dyDescent="0.2">
      <c r="A11" s="11" t="s">
        <v>21</v>
      </c>
      <c r="B11" s="7">
        <f t="shared" si="0"/>
        <v>45</v>
      </c>
      <c r="C11" s="7">
        <f t="shared" si="1"/>
        <v>15</v>
      </c>
      <c r="D11" s="7">
        <f t="shared" si="1"/>
        <v>30</v>
      </c>
      <c r="E11" s="12">
        <f t="shared" si="2"/>
        <v>3</v>
      </c>
      <c r="F11" s="7"/>
      <c r="G11" s="14">
        <v>1</v>
      </c>
      <c r="H11" s="14">
        <v>2</v>
      </c>
      <c r="I11" s="14" t="s">
        <v>19</v>
      </c>
      <c r="J11" s="14">
        <v>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5.75" x14ac:dyDescent="0.25">
      <c r="A12" s="15" t="s">
        <v>22</v>
      </c>
      <c r="B12" s="7">
        <f t="shared" si="0"/>
        <v>30</v>
      </c>
      <c r="C12" s="7">
        <f t="shared" si="1"/>
        <v>15</v>
      </c>
      <c r="D12" s="7">
        <f t="shared" si="1"/>
        <v>15</v>
      </c>
      <c r="E12" s="12">
        <f t="shared" si="2"/>
        <v>3</v>
      </c>
      <c r="F12" s="16"/>
      <c r="G12" s="17"/>
      <c r="H12" s="17"/>
      <c r="I12" s="17"/>
      <c r="J12" s="17"/>
      <c r="K12" s="14">
        <v>1</v>
      </c>
      <c r="L12" s="14">
        <v>1</v>
      </c>
      <c r="M12" s="14" t="s">
        <v>19</v>
      </c>
      <c r="N12" s="14">
        <v>3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15" customHeight="1" x14ac:dyDescent="0.2">
      <c r="A13" s="15" t="s">
        <v>23</v>
      </c>
      <c r="B13" s="7">
        <f t="shared" si="0"/>
        <v>45</v>
      </c>
      <c r="C13" s="7">
        <f t="shared" si="1"/>
        <v>15</v>
      </c>
      <c r="D13" s="7">
        <f t="shared" si="1"/>
        <v>30</v>
      </c>
      <c r="E13" s="12">
        <f t="shared" si="2"/>
        <v>3</v>
      </c>
      <c r="F13" s="17"/>
      <c r="G13" s="17"/>
      <c r="H13" s="17"/>
      <c r="I13" s="17"/>
      <c r="J13" s="17"/>
      <c r="K13" s="14">
        <v>1</v>
      </c>
      <c r="L13" s="14">
        <v>2</v>
      </c>
      <c r="M13" s="14" t="s">
        <v>19</v>
      </c>
      <c r="N13" s="14">
        <v>3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x14ac:dyDescent="0.2">
      <c r="A14" s="15" t="s">
        <v>24</v>
      </c>
      <c r="B14" s="7">
        <f t="shared" si="0"/>
        <v>45</v>
      </c>
      <c r="C14" s="7">
        <f t="shared" si="1"/>
        <v>15</v>
      </c>
      <c r="D14" s="7">
        <f t="shared" si="1"/>
        <v>30</v>
      </c>
      <c r="E14" s="12">
        <f t="shared" si="2"/>
        <v>3</v>
      </c>
      <c r="F14" s="18"/>
      <c r="G14" s="17"/>
      <c r="H14" s="17"/>
      <c r="I14" s="17"/>
      <c r="J14" s="17"/>
      <c r="K14" s="14"/>
      <c r="L14" s="14"/>
      <c r="M14" s="14"/>
      <c r="N14" s="14"/>
      <c r="O14" s="7">
        <v>1</v>
      </c>
      <c r="P14" s="7">
        <v>2</v>
      </c>
      <c r="Q14" s="7" t="s">
        <v>19</v>
      </c>
      <c r="R14" s="7">
        <v>3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x14ac:dyDescent="0.2">
      <c r="A15" s="15" t="s">
        <v>25</v>
      </c>
      <c r="B15" s="7">
        <f t="shared" si="0"/>
        <v>45</v>
      </c>
      <c r="C15" s="7">
        <f t="shared" si="1"/>
        <v>0</v>
      </c>
      <c r="D15" s="7">
        <f t="shared" si="1"/>
        <v>45</v>
      </c>
      <c r="E15" s="12">
        <f t="shared" si="2"/>
        <v>2</v>
      </c>
      <c r="F15" s="18"/>
      <c r="G15" s="7"/>
      <c r="H15" s="7"/>
      <c r="I15" s="7"/>
      <c r="J15" s="7"/>
      <c r="K15" s="7"/>
      <c r="L15" s="7"/>
      <c r="M15" s="7"/>
      <c r="N15" s="7"/>
      <c r="O15" s="19"/>
      <c r="P15" s="19"/>
      <c r="Q15" s="19"/>
      <c r="R15" s="19"/>
      <c r="S15" s="7">
        <v>0</v>
      </c>
      <c r="T15" s="7">
        <v>3</v>
      </c>
      <c r="U15" s="7" t="s">
        <v>19</v>
      </c>
      <c r="V15" s="7">
        <v>2</v>
      </c>
      <c r="W15" s="7"/>
      <c r="X15" s="7"/>
      <c r="Y15" s="7"/>
      <c r="Z15" s="7"/>
      <c r="AA15" s="7"/>
      <c r="AB15" s="7"/>
      <c r="AC15" s="7"/>
      <c r="AD15" s="7"/>
    </row>
    <row r="16" spans="1:30" x14ac:dyDescent="0.2">
      <c r="A16" s="15" t="s">
        <v>26</v>
      </c>
      <c r="B16" s="7">
        <f t="shared" si="0"/>
        <v>30</v>
      </c>
      <c r="C16" s="7">
        <f t="shared" si="1"/>
        <v>0</v>
      </c>
      <c r="D16" s="7">
        <f t="shared" si="1"/>
        <v>30</v>
      </c>
      <c r="E16" s="12">
        <f t="shared" si="2"/>
        <v>2</v>
      </c>
      <c r="F16" s="20"/>
      <c r="G16" s="7"/>
      <c r="H16" s="7"/>
      <c r="I16" s="7"/>
      <c r="J16" s="7"/>
      <c r="K16" s="7"/>
      <c r="L16" s="7"/>
      <c r="M16" s="7"/>
      <c r="N16" s="7"/>
      <c r="O16" s="14"/>
      <c r="P16" s="14"/>
      <c r="Q16" s="14"/>
      <c r="R16" s="14"/>
      <c r="S16" s="7">
        <v>0</v>
      </c>
      <c r="T16" s="7">
        <v>2</v>
      </c>
      <c r="U16" s="7" t="s">
        <v>19</v>
      </c>
      <c r="V16" s="7">
        <v>2</v>
      </c>
      <c r="W16" s="7"/>
      <c r="X16" s="7"/>
      <c r="Y16" s="7"/>
      <c r="Z16" s="7"/>
      <c r="AA16" s="7"/>
      <c r="AB16" s="7"/>
      <c r="AC16" s="7"/>
      <c r="AD16" s="7"/>
    </row>
    <row r="17" spans="1:30" x14ac:dyDescent="0.2">
      <c r="A17" s="15" t="s">
        <v>27</v>
      </c>
      <c r="B17" s="7">
        <f t="shared" si="0"/>
        <v>30</v>
      </c>
      <c r="C17" s="7">
        <f t="shared" si="1"/>
        <v>15</v>
      </c>
      <c r="D17" s="7">
        <f t="shared" si="1"/>
        <v>15</v>
      </c>
      <c r="E17" s="12">
        <f t="shared" si="2"/>
        <v>3</v>
      </c>
      <c r="F17" s="18"/>
      <c r="G17" s="7"/>
      <c r="H17" s="7"/>
      <c r="I17" s="7"/>
      <c r="J17" s="7"/>
      <c r="K17" s="7"/>
      <c r="L17" s="7"/>
      <c r="M17" s="7"/>
      <c r="N17" s="7"/>
      <c r="O17" s="14"/>
      <c r="P17" s="14"/>
      <c r="Q17" s="14"/>
      <c r="R17" s="14"/>
      <c r="S17" s="7">
        <v>1</v>
      </c>
      <c r="T17" s="7">
        <v>1</v>
      </c>
      <c r="U17" s="7" t="s">
        <v>17</v>
      </c>
      <c r="V17" s="7">
        <v>3</v>
      </c>
      <c r="W17" s="7"/>
      <c r="X17" s="7"/>
      <c r="Y17" s="7"/>
      <c r="Z17" s="7"/>
      <c r="AA17" s="7"/>
      <c r="AB17" s="7"/>
      <c r="AC17" s="7"/>
      <c r="AD17" s="7"/>
    </row>
    <row r="18" spans="1:30" x14ac:dyDescent="0.2">
      <c r="A18" s="21" t="s">
        <v>28</v>
      </c>
      <c r="B18" s="7">
        <f t="shared" si="0"/>
        <v>30</v>
      </c>
      <c r="C18" s="7">
        <f t="shared" si="1"/>
        <v>0</v>
      </c>
      <c r="D18" s="7">
        <f t="shared" si="1"/>
        <v>30</v>
      </c>
      <c r="E18" s="12">
        <f t="shared" si="2"/>
        <v>2</v>
      </c>
      <c r="F18" s="1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14"/>
      <c r="T18" s="14"/>
      <c r="U18" s="14"/>
      <c r="V18" s="14"/>
      <c r="W18" s="7">
        <v>0</v>
      </c>
      <c r="X18" s="7">
        <v>2</v>
      </c>
      <c r="Y18" s="7" t="s">
        <v>19</v>
      </c>
      <c r="Z18" s="7">
        <v>2</v>
      </c>
      <c r="AA18" s="7"/>
      <c r="AB18" s="7"/>
      <c r="AC18" s="7"/>
      <c r="AD18" s="7"/>
    </row>
    <row r="19" spans="1:30" x14ac:dyDescent="0.2">
      <c r="A19" s="22" t="s">
        <v>29</v>
      </c>
      <c r="B19" s="7">
        <f t="shared" si="0"/>
        <v>30</v>
      </c>
      <c r="C19" s="7">
        <f t="shared" si="1"/>
        <v>0</v>
      </c>
      <c r="D19" s="7">
        <f t="shared" si="1"/>
        <v>30</v>
      </c>
      <c r="E19" s="12">
        <f t="shared" si="2"/>
        <v>3</v>
      </c>
      <c r="F19" s="23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9"/>
      <c r="T19" s="19"/>
      <c r="U19" s="19"/>
      <c r="V19" s="19"/>
      <c r="W19" s="7">
        <v>0</v>
      </c>
      <c r="X19" s="7">
        <v>2</v>
      </c>
      <c r="Y19" s="7" t="s">
        <v>19</v>
      </c>
      <c r="Z19" s="7">
        <v>3</v>
      </c>
      <c r="AA19" s="7"/>
      <c r="AB19" s="7"/>
      <c r="AC19" s="7"/>
      <c r="AD19" s="7"/>
    </row>
    <row r="20" spans="1:30" x14ac:dyDescent="0.2">
      <c r="A20" s="15" t="s">
        <v>30</v>
      </c>
      <c r="B20" s="7">
        <f t="shared" si="0"/>
        <v>45</v>
      </c>
      <c r="C20" s="7">
        <f t="shared" si="1"/>
        <v>15</v>
      </c>
      <c r="D20" s="7">
        <f t="shared" si="1"/>
        <v>30</v>
      </c>
      <c r="E20" s="12">
        <f t="shared" si="2"/>
        <v>3</v>
      </c>
      <c r="F20" s="2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4">
        <v>1</v>
      </c>
      <c r="X20" s="14">
        <v>2</v>
      </c>
      <c r="Y20" s="14" t="s">
        <v>19</v>
      </c>
      <c r="Z20" s="24">
        <v>3</v>
      </c>
      <c r="AA20" s="7"/>
      <c r="AB20" s="7"/>
      <c r="AC20" s="7"/>
      <c r="AD20" s="7"/>
    </row>
    <row r="21" spans="1:30" x14ac:dyDescent="0.2">
      <c r="A21" s="15" t="s">
        <v>31</v>
      </c>
      <c r="B21" s="7">
        <f t="shared" si="0"/>
        <v>30</v>
      </c>
      <c r="C21" s="7">
        <f t="shared" si="1"/>
        <v>0</v>
      </c>
      <c r="D21" s="7">
        <f t="shared" si="1"/>
        <v>30</v>
      </c>
      <c r="E21" s="12">
        <f t="shared" si="2"/>
        <v>2</v>
      </c>
      <c r="F21" s="20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4"/>
      <c r="X21" s="14"/>
      <c r="Y21" s="14"/>
      <c r="Z21" s="24"/>
      <c r="AA21" s="14">
        <v>0</v>
      </c>
      <c r="AB21" s="14">
        <v>2</v>
      </c>
      <c r="AC21" s="14" t="s">
        <v>19</v>
      </c>
      <c r="AD21" s="14">
        <v>2</v>
      </c>
    </row>
    <row r="22" spans="1:30" x14ac:dyDescent="0.2">
      <c r="A22" s="21" t="s">
        <v>32</v>
      </c>
      <c r="B22" s="7">
        <f t="shared" si="0"/>
        <v>45</v>
      </c>
      <c r="C22" s="7">
        <f t="shared" si="1"/>
        <v>30</v>
      </c>
      <c r="D22" s="7">
        <f t="shared" si="1"/>
        <v>15</v>
      </c>
      <c r="E22" s="12">
        <f t="shared" si="2"/>
        <v>4</v>
      </c>
      <c r="F22" s="20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4">
        <v>2</v>
      </c>
      <c r="X22" s="14">
        <v>1</v>
      </c>
      <c r="Y22" s="14" t="s">
        <v>17</v>
      </c>
      <c r="Z22" s="24">
        <v>4</v>
      </c>
      <c r="AA22" s="25"/>
      <c r="AB22" s="25"/>
      <c r="AC22" s="14"/>
      <c r="AD22" s="14"/>
    </row>
    <row r="23" spans="1:30" x14ac:dyDescent="0.2">
      <c r="A23" s="26" t="s">
        <v>33</v>
      </c>
      <c r="B23" s="7">
        <f>C23+D23</f>
        <v>30</v>
      </c>
      <c r="C23" s="7">
        <v>0</v>
      </c>
      <c r="D23" s="7">
        <v>30</v>
      </c>
      <c r="E23" s="12">
        <f t="shared" si="2"/>
        <v>3</v>
      </c>
      <c r="F23" s="20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  <c r="X23" s="14"/>
      <c r="Y23" s="13"/>
      <c r="Z23" s="14"/>
      <c r="AA23" s="13">
        <v>0</v>
      </c>
      <c r="AB23" s="13">
        <v>2</v>
      </c>
      <c r="AC23" s="13" t="s">
        <v>19</v>
      </c>
      <c r="AD23" s="13">
        <v>3</v>
      </c>
    </row>
    <row r="24" spans="1:30" x14ac:dyDescent="0.2">
      <c r="A24" s="21" t="s">
        <v>34</v>
      </c>
      <c r="B24" s="7">
        <f>SUM(C24:D24)</f>
        <v>30</v>
      </c>
      <c r="C24" s="7">
        <f>(G24+K24+O24+S24+W24+AA24)*15</f>
        <v>15</v>
      </c>
      <c r="D24" s="7">
        <f>(H24+L24+P24+T24+X24+AB24)*15</f>
        <v>15</v>
      </c>
      <c r="E24" s="12">
        <f t="shared" si="2"/>
        <v>3</v>
      </c>
      <c r="F24" s="23"/>
      <c r="G24" s="7">
        <v>1</v>
      </c>
      <c r="H24" s="7">
        <v>1</v>
      </c>
      <c r="I24" s="7" t="s">
        <v>19</v>
      </c>
      <c r="J24" s="7">
        <v>3</v>
      </c>
      <c r="K24" s="7"/>
      <c r="L24" s="7"/>
      <c r="M24" s="7"/>
      <c r="N24" s="7"/>
      <c r="O24" s="19"/>
      <c r="P24" s="19"/>
      <c r="Q24" s="19"/>
      <c r="R24" s="19"/>
      <c r="S24" s="7"/>
      <c r="T24" s="7"/>
      <c r="U24" s="7"/>
      <c r="V24" s="7"/>
      <c r="W24" s="7"/>
      <c r="X24" s="7"/>
      <c r="Y24" s="7"/>
      <c r="Z24" s="7"/>
      <c r="AA24" s="19"/>
      <c r="AB24" s="19"/>
      <c r="AC24" s="25"/>
      <c r="AD24" s="19"/>
    </row>
    <row r="25" spans="1:30" x14ac:dyDescent="0.2">
      <c r="A25" s="15" t="s">
        <v>35</v>
      </c>
      <c r="B25" s="7">
        <f t="shared" ref="B25:B33" si="3">SUM(C25:D25)</f>
        <v>45</v>
      </c>
      <c r="C25" s="7">
        <f t="shared" ref="C25:D33" si="4">(G25+K25+O25+S25+W25+AA25)*15</f>
        <v>0</v>
      </c>
      <c r="D25" s="7">
        <f t="shared" si="4"/>
        <v>45</v>
      </c>
      <c r="E25" s="12">
        <f t="shared" si="2"/>
        <v>3</v>
      </c>
      <c r="F25" s="23"/>
      <c r="G25" s="7"/>
      <c r="H25" s="7"/>
      <c r="I25" s="7"/>
      <c r="J25" s="7"/>
      <c r="K25" s="7">
        <v>0</v>
      </c>
      <c r="L25" s="7">
        <v>3</v>
      </c>
      <c r="M25" s="7" t="s">
        <v>19</v>
      </c>
      <c r="N25" s="7">
        <v>3</v>
      </c>
      <c r="O25" s="19"/>
      <c r="P25" s="19"/>
      <c r="Q25" s="19"/>
      <c r="R25" s="19"/>
      <c r="S25" s="7"/>
      <c r="T25" s="7"/>
      <c r="U25" s="7"/>
      <c r="V25" s="7"/>
      <c r="W25" s="7"/>
      <c r="X25" s="7"/>
      <c r="Y25" s="7"/>
      <c r="Z25" s="7"/>
      <c r="AA25" s="19"/>
      <c r="AB25" s="19"/>
      <c r="AC25" s="25"/>
      <c r="AD25" s="19"/>
    </row>
    <row r="26" spans="1:30" x14ac:dyDescent="0.2">
      <c r="A26" s="21" t="s">
        <v>36</v>
      </c>
      <c r="B26" s="7">
        <f t="shared" si="3"/>
        <v>30</v>
      </c>
      <c r="C26" s="7">
        <f t="shared" si="4"/>
        <v>15</v>
      </c>
      <c r="D26" s="7">
        <f t="shared" si="4"/>
        <v>15</v>
      </c>
      <c r="E26" s="12">
        <f t="shared" si="2"/>
        <v>3</v>
      </c>
      <c r="F26" s="23"/>
      <c r="G26" s="7"/>
      <c r="H26" s="7"/>
      <c r="I26" s="7"/>
      <c r="J26" s="7"/>
      <c r="K26" s="7"/>
      <c r="L26" s="7"/>
      <c r="M26" s="7"/>
      <c r="N26" s="7"/>
      <c r="O26" s="25">
        <v>1</v>
      </c>
      <c r="P26" s="25">
        <v>1</v>
      </c>
      <c r="Q26" s="19" t="s">
        <v>17</v>
      </c>
      <c r="R26" s="19">
        <v>3</v>
      </c>
      <c r="S26" s="7"/>
      <c r="T26" s="7"/>
      <c r="U26" s="7"/>
      <c r="V26" s="7"/>
      <c r="W26" s="7"/>
      <c r="X26" s="7"/>
      <c r="Y26" s="7"/>
      <c r="Z26" s="7"/>
      <c r="AA26" s="19"/>
      <c r="AB26" s="19"/>
      <c r="AC26" s="25"/>
      <c r="AD26" s="19"/>
    </row>
    <row r="27" spans="1:30" x14ac:dyDescent="0.2">
      <c r="A27" s="21" t="s">
        <v>37</v>
      </c>
      <c r="B27" s="7">
        <f t="shared" si="3"/>
        <v>30</v>
      </c>
      <c r="C27" s="7">
        <f t="shared" si="4"/>
        <v>0</v>
      </c>
      <c r="D27" s="7">
        <f t="shared" si="4"/>
        <v>30</v>
      </c>
      <c r="E27" s="12">
        <f t="shared" si="2"/>
        <v>2</v>
      </c>
      <c r="F27" s="23"/>
      <c r="G27" s="7"/>
      <c r="H27" s="7"/>
      <c r="I27" s="7"/>
      <c r="J27" s="7"/>
      <c r="K27" s="7"/>
      <c r="L27" s="7"/>
      <c r="M27" s="7"/>
      <c r="N27" s="7"/>
      <c r="O27" s="25">
        <v>0</v>
      </c>
      <c r="P27" s="25">
        <v>2</v>
      </c>
      <c r="Q27" s="19" t="s">
        <v>19</v>
      </c>
      <c r="R27" s="19">
        <v>2</v>
      </c>
      <c r="S27" s="7"/>
      <c r="T27" s="7"/>
      <c r="U27" s="7"/>
      <c r="V27" s="7"/>
      <c r="W27" s="7"/>
      <c r="X27" s="7"/>
      <c r="Y27" s="7"/>
      <c r="Z27" s="7"/>
      <c r="AA27" s="19"/>
      <c r="AB27" s="19"/>
      <c r="AC27" s="25"/>
      <c r="AD27" s="19"/>
    </row>
    <row r="28" spans="1:30" x14ac:dyDescent="0.2">
      <c r="A28" s="21" t="s">
        <v>38</v>
      </c>
      <c r="B28" s="7">
        <f t="shared" si="3"/>
        <v>30</v>
      </c>
      <c r="C28" s="7">
        <f t="shared" si="4"/>
        <v>0</v>
      </c>
      <c r="D28" s="7">
        <f t="shared" si="4"/>
        <v>30</v>
      </c>
      <c r="E28" s="12">
        <f t="shared" si="2"/>
        <v>2</v>
      </c>
      <c r="F28" s="23"/>
      <c r="G28" s="7"/>
      <c r="H28" s="7"/>
      <c r="I28" s="7"/>
      <c r="J28" s="7"/>
      <c r="K28" s="7"/>
      <c r="L28" s="7"/>
      <c r="M28" s="7"/>
      <c r="N28" s="7"/>
      <c r="O28" s="25">
        <v>0</v>
      </c>
      <c r="P28" s="25">
        <v>2</v>
      </c>
      <c r="Q28" s="19" t="s">
        <v>19</v>
      </c>
      <c r="R28" s="19">
        <v>2</v>
      </c>
      <c r="S28" s="7"/>
      <c r="T28" s="7"/>
      <c r="U28" s="7"/>
      <c r="V28" s="7"/>
      <c r="W28" s="7"/>
      <c r="X28" s="7"/>
      <c r="Y28" s="7"/>
      <c r="Z28" s="7"/>
      <c r="AA28" s="19"/>
      <c r="AB28" s="19"/>
      <c r="AC28" s="25"/>
      <c r="AD28" s="19"/>
    </row>
    <row r="29" spans="1:30" x14ac:dyDescent="0.2">
      <c r="A29" s="21" t="s">
        <v>39</v>
      </c>
      <c r="B29" s="7">
        <f t="shared" si="3"/>
        <v>30</v>
      </c>
      <c r="C29" s="7">
        <f t="shared" si="4"/>
        <v>0</v>
      </c>
      <c r="D29" s="7">
        <f t="shared" si="4"/>
        <v>30</v>
      </c>
      <c r="E29" s="12">
        <f t="shared" si="2"/>
        <v>2</v>
      </c>
      <c r="F29" s="23"/>
      <c r="G29" s="7"/>
      <c r="H29" s="7"/>
      <c r="I29" s="7"/>
      <c r="J29" s="7"/>
      <c r="K29" s="7"/>
      <c r="L29" s="7"/>
      <c r="M29" s="7"/>
      <c r="N29" s="7"/>
      <c r="O29" s="25">
        <v>0</v>
      </c>
      <c r="P29" s="25">
        <v>2</v>
      </c>
      <c r="Q29" s="19" t="s">
        <v>19</v>
      </c>
      <c r="R29" s="19">
        <v>2</v>
      </c>
      <c r="S29" s="7"/>
      <c r="T29" s="7"/>
      <c r="U29" s="7"/>
      <c r="V29" s="7"/>
      <c r="W29" s="7"/>
      <c r="X29" s="7"/>
      <c r="Y29" s="7"/>
      <c r="Z29" s="7"/>
      <c r="AA29" s="19"/>
      <c r="AB29" s="19"/>
      <c r="AC29" s="25"/>
      <c r="AD29" s="19"/>
    </row>
    <row r="30" spans="1:30" x14ac:dyDescent="0.2">
      <c r="A30" s="21" t="s">
        <v>40</v>
      </c>
      <c r="B30" s="7">
        <f t="shared" si="3"/>
        <v>45</v>
      </c>
      <c r="C30" s="7">
        <f t="shared" si="4"/>
        <v>0</v>
      </c>
      <c r="D30" s="7">
        <f t="shared" si="4"/>
        <v>45</v>
      </c>
      <c r="E30" s="12">
        <f t="shared" si="2"/>
        <v>3</v>
      </c>
      <c r="F30" s="23"/>
      <c r="G30" s="7"/>
      <c r="H30" s="7"/>
      <c r="I30" s="7"/>
      <c r="J30" s="7"/>
      <c r="K30" s="7"/>
      <c r="L30" s="7"/>
      <c r="M30" s="7"/>
      <c r="N30" s="7"/>
      <c r="O30" s="25">
        <v>0</v>
      </c>
      <c r="P30" s="25">
        <v>3</v>
      </c>
      <c r="Q30" s="19" t="s">
        <v>19</v>
      </c>
      <c r="R30" s="19">
        <v>3</v>
      </c>
      <c r="S30" s="7"/>
      <c r="T30" s="7"/>
      <c r="U30" s="7"/>
      <c r="V30" s="7"/>
      <c r="W30" s="7"/>
      <c r="X30" s="7"/>
      <c r="Y30" s="7"/>
      <c r="Z30" s="7"/>
      <c r="AA30" s="19"/>
      <c r="AB30" s="19"/>
      <c r="AC30" s="25"/>
      <c r="AD30" s="19"/>
    </row>
    <row r="31" spans="1:30" x14ac:dyDescent="0.2">
      <c r="A31" s="21" t="s">
        <v>41</v>
      </c>
      <c r="B31" s="7">
        <f t="shared" si="3"/>
        <v>30</v>
      </c>
      <c r="C31" s="7">
        <f t="shared" si="4"/>
        <v>15</v>
      </c>
      <c r="D31" s="7">
        <f t="shared" si="4"/>
        <v>15</v>
      </c>
      <c r="E31" s="12">
        <f t="shared" si="2"/>
        <v>2</v>
      </c>
      <c r="F31" s="23"/>
      <c r="G31" s="7"/>
      <c r="H31" s="7"/>
      <c r="I31" s="7"/>
      <c r="J31" s="7"/>
      <c r="K31" s="7"/>
      <c r="L31" s="7"/>
      <c r="M31" s="7"/>
      <c r="N31" s="7"/>
      <c r="O31" s="25">
        <v>1</v>
      </c>
      <c r="P31" s="25">
        <v>1</v>
      </c>
      <c r="Q31" s="19" t="s">
        <v>19</v>
      </c>
      <c r="R31" s="19">
        <v>2</v>
      </c>
      <c r="S31" s="7"/>
      <c r="T31" s="7"/>
      <c r="U31" s="7"/>
      <c r="V31" s="7"/>
      <c r="W31" s="7"/>
      <c r="X31" s="7"/>
      <c r="Y31" s="7"/>
      <c r="Z31" s="7"/>
      <c r="AA31" s="19"/>
      <c r="AB31" s="19"/>
      <c r="AC31" s="25"/>
      <c r="AD31" s="19"/>
    </row>
    <row r="32" spans="1:30" x14ac:dyDescent="0.2">
      <c r="A32" s="21" t="s">
        <v>42</v>
      </c>
      <c r="B32" s="7">
        <f t="shared" si="3"/>
        <v>30</v>
      </c>
      <c r="C32" s="7">
        <f t="shared" si="4"/>
        <v>15</v>
      </c>
      <c r="D32" s="7">
        <f t="shared" si="4"/>
        <v>15</v>
      </c>
      <c r="E32" s="12">
        <f t="shared" si="2"/>
        <v>3</v>
      </c>
      <c r="F32" s="23"/>
      <c r="G32" s="7"/>
      <c r="H32" s="7"/>
      <c r="I32" s="7"/>
      <c r="J32" s="7"/>
      <c r="K32" s="7"/>
      <c r="L32" s="7"/>
      <c r="M32" s="7"/>
      <c r="N32" s="7"/>
      <c r="O32" s="19"/>
      <c r="P32" s="19"/>
      <c r="Q32" s="19"/>
      <c r="R32" s="19"/>
      <c r="S32" s="25">
        <v>1</v>
      </c>
      <c r="T32" s="25">
        <v>1</v>
      </c>
      <c r="U32" s="7" t="s">
        <v>17</v>
      </c>
      <c r="V32" s="7">
        <v>3</v>
      </c>
      <c r="W32" s="7"/>
      <c r="X32" s="7"/>
      <c r="Y32" s="7"/>
      <c r="Z32" s="7"/>
      <c r="AA32" s="19"/>
      <c r="AB32" s="19"/>
      <c r="AC32" s="25"/>
      <c r="AD32" s="19"/>
    </row>
    <row r="33" spans="1:30" x14ac:dyDescent="0.2">
      <c r="A33" s="21" t="s">
        <v>43</v>
      </c>
      <c r="B33" s="7">
        <f t="shared" si="3"/>
        <v>30</v>
      </c>
      <c r="C33" s="7">
        <f t="shared" si="4"/>
        <v>0</v>
      </c>
      <c r="D33" s="7">
        <f t="shared" si="4"/>
        <v>30</v>
      </c>
      <c r="E33" s="12">
        <f t="shared" si="2"/>
        <v>2</v>
      </c>
      <c r="F33" s="23"/>
      <c r="G33" s="7"/>
      <c r="H33" s="7"/>
      <c r="I33" s="7"/>
      <c r="J33" s="7"/>
      <c r="K33" s="7"/>
      <c r="L33" s="7"/>
      <c r="M33" s="7"/>
      <c r="N33" s="7"/>
      <c r="O33" s="19"/>
      <c r="P33" s="19"/>
      <c r="Q33" s="19"/>
      <c r="R33" s="19"/>
      <c r="S33" s="25">
        <v>0</v>
      </c>
      <c r="T33" s="25">
        <v>2</v>
      </c>
      <c r="U33" s="7" t="s">
        <v>19</v>
      </c>
      <c r="V33" s="7">
        <v>2</v>
      </c>
      <c r="W33" s="7"/>
      <c r="X33" s="7"/>
      <c r="Y33" s="7"/>
      <c r="Z33" s="7"/>
      <c r="AA33" s="19"/>
      <c r="AB33" s="19"/>
      <c r="AC33" s="25"/>
      <c r="AD33" s="19"/>
    </row>
    <row r="34" spans="1:30" x14ac:dyDescent="0.2">
      <c r="A34" s="21" t="s">
        <v>44</v>
      </c>
      <c r="B34" s="7">
        <f>SUM(C34:D34)</f>
        <v>30</v>
      </c>
      <c r="C34" s="7">
        <f>(G34+K34+O34+S34+W34+AA34)*15</f>
        <v>15</v>
      </c>
      <c r="D34" s="7">
        <f>(H34+L34+P34+T34+X34+AB34)*15</f>
        <v>15</v>
      </c>
      <c r="E34" s="12">
        <f t="shared" si="2"/>
        <v>3</v>
      </c>
      <c r="F34" s="23"/>
      <c r="G34" s="7"/>
      <c r="H34" s="7"/>
      <c r="I34" s="7"/>
      <c r="J34" s="7"/>
      <c r="K34" s="7"/>
      <c r="L34" s="7"/>
      <c r="M34" s="7"/>
      <c r="N34" s="7"/>
      <c r="O34" s="19"/>
      <c r="P34" s="19"/>
      <c r="Q34" s="19"/>
      <c r="R34" s="19"/>
      <c r="S34" s="25">
        <v>1</v>
      </c>
      <c r="T34" s="25">
        <v>1</v>
      </c>
      <c r="U34" s="7" t="s">
        <v>17</v>
      </c>
      <c r="V34" s="7">
        <v>3</v>
      </c>
      <c r="W34" s="7"/>
      <c r="X34" s="7"/>
      <c r="Y34" s="7"/>
      <c r="Z34" s="7"/>
      <c r="AA34" s="19"/>
      <c r="AB34" s="19"/>
      <c r="AC34" s="25"/>
      <c r="AD34" s="19"/>
    </row>
    <row r="35" spans="1:30" x14ac:dyDescent="0.2">
      <c r="A35" s="15" t="s">
        <v>45</v>
      </c>
      <c r="B35" s="7">
        <f>SUM(C35:D35)</f>
        <v>210</v>
      </c>
      <c r="C35" s="7">
        <f>(G35+K35+O35+S35+W35+AA35)*15</f>
        <v>0</v>
      </c>
      <c r="D35" s="7">
        <f>(H35+L35+P35+T35+X35+AB35)*15</f>
        <v>210</v>
      </c>
      <c r="E35" s="12">
        <f t="shared" si="2"/>
        <v>8</v>
      </c>
      <c r="F35" s="23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>
        <v>0</v>
      </c>
      <c r="AB35" s="7">
        <v>14</v>
      </c>
      <c r="AC35" s="7" t="s">
        <v>19</v>
      </c>
      <c r="AD35" s="7">
        <v>8</v>
      </c>
    </row>
    <row r="36" spans="1:30" x14ac:dyDescent="0.2">
      <c r="A36" s="8" t="s">
        <v>46</v>
      </c>
      <c r="B36" s="8"/>
      <c r="C36" s="8"/>
      <c r="D36" s="8"/>
      <c r="E36" s="12">
        <f>SUM(E37:E43)</f>
        <v>21</v>
      </c>
      <c r="F36" s="23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x14ac:dyDescent="0.2">
      <c r="A37" s="15" t="s">
        <v>47</v>
      </c>
      <c r="B37" s="7">
        <f t="shared" ref="B37:B42" si="5">SUM(C37:D37)</f>
        <v>30</v>
      </c>
      <c r="C37" s="7">
        <f t="shared" ref="C37:D42" si="6">(G37+K37+O37+S37+W37+AA37)*15</f>
        <v>0</v>
      </c>
      <c r="D37" s="7">
        <f t="shared" si="6"/>
        <v>30</v>
      </c>
      <c r="E37" s="12">
        <f t="shared" si="2"/>
        <v>3</v>
      </c>
      <c r="F37" s="23"/>
      <c r="G37" s="14">
        <v>0</v>
      </c>
      <c r="H37" s="14">
        <v>2</v>
      </c>
      <c r="I37" s="14" t="s">
        <v>19</v>
      </c>
      <c r="J37" s="14">
        <v>3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x14ac:dyDescent="0.2">
      <c r="A38" s="15" t="s">
        <v>48</v>
      </c>
      <c r="B38" s="7">
        <f t="shared" si="5"/>
        <v>30</v>
      </c>
      <c r="C38" s="7">
        <f t="shared" si="6"/>
        <v>30</v>
      </c>
      <c r="D38" s="7">
        <f t="shared" si="6"/>
        <v>0</v>
      </c>
      <c r="E38" s="12">
        <f t="shared" si="2"/>
        <v>3</v>
      </c>
      <c r="F38" s="23"/>
      <c r="G38" s="19">
        <v>2</v>
      </c>
      <c r="H38" s="19">
        <v>0</v>
      </c>
      <c r="I38" s="19" t="s">
        <v>17</v>
      </c>
      <c r="J38" s="19">
        <v>3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 x14ac:dyDescent="0.2">
      <c r="A39" s="15" t="s">
        <v>49</v>
      </c>
      <c r="B39" s="7">
        <f t="shared" si="5"/>
        <v>30</v>
      </c>
      <c r="C39" s="7">
        <f t="shared" si="6"/>
        <v>30</v>
      </c>
      <c r="D39" s="7">
        <f t="shared" si="6"/>
        <v>0</v>
      </c>
      <c r="E39" s="12">
        <f t="shared" si="2"/>
        <v>3</v>
      </c>
      <c r="F39" s="23"/>
      <c r="G39" s="7"/>
      <c r="H39" s="7"/>
      <c r="I39" s="7"/>
      <c r="J39" s="7"/>
      <c r="K39" s="19">
        <v>2</v>
      </c>
      <c r="L39" s="19">
        <v>0</v>
      </c>
      <c r="M39" s="19" t="s">
        <v>17</v>
      </c>
      <c r="N39" s="19">
        <v>3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 x14ac:dyDescent="0.2">
      <c r="A40" s="15" t="s">
        <v>50</v>
      </c>
      <c r="B40" s="7">
        <f t="shared" si="5"/>
        <v>30</v>
      </c>
      <c r="C40" s="7">
        <f t="shared" si="6"/>
        <v>30</v>
      </c>
      <c r="D40" s="7">
        <f t="shared" si="6"/>
        <v>0</v>
      </c>
      <c r="E40" s="12">
        <f t="shared" si="2"/>
        <v>3</v>
      </c>
      <c r="F40" s="27"/>
      <c r="G40" s="7"/>
      <c r="H40" s="7"/>
      <c r="I40" s="7"/>
      <c r="J40" s="7"/>
      <c r="K40" s="7"/>
      <c r="L40" s="7"/>
      <c r="M40" s="7"/>
      <c r="N40" s="7"/>
      <c r="O40" s="19">
        <v>2</v>
      </c>
      <c r="P40" s="19">
        <v>0</v>
      </c>
      <c r="Q40" s="19" t="s">
        <v>17</v>
      </c>
      <c r="R40" s="19">
        <v>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 x14ac:dyDescent="0.2">
      <c r="A41" s="15" t="s">
        <v>51</v>
      </c>
      <c r="B41" s="7">
        <f t="shared" si="5"/>
        <v>30</v>
      </c>
      <c r="C41" s="7">
        <f t="shared" si="6"/>
        <v>30</v>
      </c>
      <c r="D41" s="7">
        <f t="shared" si="6"/>
        <v>0</v>
      </c>
      <c r="E41" s="12">
        <f t="shared" si="2"/>
        <v>3</v>
      </c>
      <c r="F41" s="23"/>
      <c r="G41" s="7"/>
      <c r="H41" s="7"/>
      <c r="I41" s="7"/>
      <c r="J41" s="7"/>
      <c r="K41" s="7"/>
      <c r="L41" s="7"/>
      <c r="M41" s="7"/>
      <c r="N41" s="7"/>
      <c r="O41" s="19">
        <v>2</v>
      </c>
      <c r="P41" s="19">
        <v>0</v>
      </c>
      <c r="Q41" s="7" t="s">
        <v>17</v>
      </c>
      <c r="R41" s="7">
        <v>3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x14ac:dyDescent="0.2">
      <c r="A42" s="21" t="s">
        <v>52</v>
      </c>
      <c r="B42" s="7">
        <f t="shared" si="5"/>
        <v>30</v>
      </c>
      <c r="C42" s="7">
        <f t="shared" si="6"/>
        <v>0</v>
      </c>
      <c r="D42" s="7">
        <f t="shared" si="6"/>
        <v>30</v>
      </c>
      <c r="E42" s="12">
        <f t="shared" si="2"/>
        <v>3</v>
      </c>
      <c r="F42" s="2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19">
        <v>0</v>
      </c>
      <c r="T42" s="19">
        <v>2</v>
      </c>
      <c r="U42" s="19" t="s">
        <v>19</v>
      </c>
      <c r="V42" s="19">
        <v>3</v>
      </c>
      <c r="W42" s="7"/>
      <c r="X42" s="7"/>
      <c r="Y42" s="7"/>
      <c r="Z42" s="7"/>
      <c r="AA42" s="7"/>
      <c r="AB42" s="7"/>
      <c r="AC42" s="7"/>
      <c r="AD42" s="7"/>
    </row>
    <row r="43" spans="1:30" x14ac:dyDescent="0.2">
      <c r="A43" s="15" t="s">
        <v>53</v>
      </c>
      <c r="B43" s="7">
        <f>SUM(C43:D43)</f>
        <v>45</v>
      </c>
      <c r="C43" s="7">
        <f>(G43+K43+O43+S43+W43+AA43)*15</f>
        <v>30</v>
      </c>
      <c r="D43" s="7">
        <f>(H43+L43+P43+T43+X43+AB43)*15</f>
        <v>15</v>
      </c>
      <c r="E43" s="12">
        <f t="shared" si="2"/>
        <v>3</v>
      </c>
      <c r="F43" s="2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19"/>
      <c r="T43" s="19"/>
      <c r="U43" s="19"/>
      <c r="V43" s="19"/>
      <c r="W43" s="7">
        <v>2</v>
      </c>
      <c r="X43" s="7">
        <v>1</v>
      </c>
      <c r="Y43" s="7" t="s">
        <v>19</v>
      </c>
      <c r="Z43" s="7">
        <v>3</v>
      </c>
      <c r="AA43" s="7"/>
      <c r="AB43" s="7"/>
      <c r="AC43" s="7"/>
      <c r="AD43" s="7"/>
    </row>
    <row r="44" spans="1:30" x14ac:dyDescent="0.2">
      <c r="A44" s="8" t="s">
        <v>54</v>
      </c>
      <c r="B44" s="8"/>
      <c r="C44" s="8"/>
      <c r="D44" s="8"/>
      <c r="E44" s="12">
        <f>SUM(E45:E54)</f>
        <v>31</v>
      </c>
      <c r="F44" s="2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 x14ac:dyDescent="0.2">
      <c r="A45" s="15" t="s">
        <v>55</v>
      </c>
      <c r="B45" s="7">
        <f>SUM(C45:D45)</f>
        <v>30</v>
      </c>
      <c r="C45" s="7">
        <f>(G45+K45+O45+S45+W45+AA45)*15</f>
        <v>30</v>
      </c>
      <c r="D45" s="7">
        <f>(H45+L45+P45+T45+X45+AB45)*15</f>
        <v>0</v>
      </c>
      <c r="E45" s="12">
        <v>3</v>
      </c>
      <c r="F45" s="27"/>
      <c r="G45" s="14">
        <v>2</v>
      </c>
      <c r="H45" s="14">
        <v>0</v>
      </c>
      <c r="I45" s="14" t="s">
        <v>17</v>
      </c>
      <c r="J45" s="14">
        <v>3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 x14ac:dyDescent="0.2">
      <c r="A46" s="15" t="s">
        <v>56</v>
      </c>
      <c r="B46" s="7">
        <f t="shared" ref="B46:B53" si="7">SUM(C46:D46)</f>
        <v>30</v>
      </c>
      <c r="C46" s="7">
        <f t="shared" ref="C46:D53" si="8">(G46+K46+O46+S46+W46+AA46)*15</f>
        <v>0</v>
      </c>
      <c r="D46" s="7">
        <f t="shared" si="8"/>
        <v>30</v>
      </c>
      <c r="E46" s="12">
        <f t="shared" si="2"/>
        <v>3</v>
      </c>
      <c r="F46" s="27"/>
      <c r="G46" s="7"/>
      <c r="H46" s="7"/>
      <c r="I46" s="7"/>
      <c r="J46" s="7"/>
      <c r="K46" s="19">
        <v>0</v>
      </c>
      <c r="L46" s="19">
        <v>2</v>
      </c>
      <c r="M46" s="19" t="s">
        <v>19</v>
      </c>
      <c r="N46" s="14">
        <v>3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x14ac:dyDescent="0.2">
      <c r="A47" s="21" t="s">
        <v>57</v>
      </c>
      <c r="B47" s="7">
        <f t="shared" si="7"/>
        <v>30</v>
      </c>
      <c r="C47" s="7">
        <f t="shared" si="8"/>
        <v>0</v>
      </c>
      <c r="D47" s="7">
        <f t="shared" si="8"/>
        <v>30</v>
      </c>
      <c r="E47" s="12">
        <f t="shared" si="2"/>
        <v>3</v>
      </c>
      <c r="F47" s="27"/>
      <c r="G47" s="7"/>
      <c r="H47" s="7"/>
      <c r="I47" s="7"/>
      <c r="J47" s="7"/>
      <c r="K47" s="19"/>
      <c r="L47" s="19"/>
      <c r="M47" s="19"/>
      <c r="N47" s="14"/>
      <c r="O47" s="7">
        <v>0</v>
      </c>
      <c r="P47" s="7">
        <v>2</v>
      </c>
      <c r="Q47" s="7" t="s">
        <v>19</v>
      </c>
      <c r="R47" s="7">
        <v>3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x14ac:dyDescent="0.2">
      <c r="A48" s="4" t="s">
        <v>58</v>
      </c>
      <c r="B48" s="7">
        <f t="shared" si="7"/>
        <v>30</v>
      </c>
      <c r="C48" s="7">
        <f t="shared" si="8"/>
        <v>30</v>
      </c>
      <c r="D48" s="7">
        <f t="shared" si="8"/>
        <v>0</v>
      </c>
      <c r="E48" s="12">
        <f t="shared" si="2"/>
        <v>3</v>
      </c>
      <c r="F48" s="27"/>
      <c r="G48" s="7"/>
      <c r="H48" s="7"/>
      <c r="I48" s="7"/>
      <c r="J48" s="7"/>
      <c r="K48" s="19"/>
      <c r="L48" s="19"/>
      <c r="M48" s="19"/>
      <c r="N48" s="14"/>
      <c r="O48" s="7"/>
      <c r="P48" s="7"/>
      <c r="Q48" s="7"/>
      <c r="R48" s="7"/>
      <c r="S48" s="7">
        <v>2</v>
      </c>
      <c r="T48" s="7">
        <v>0</v>
      </c>
      <c r="U48" s="7" t="s">
        <v>17</v>
      </c>
      <c r="V48" s="7">
        <v>3</v>
      </c>
      <c r="W48" s="7"/>
      <c r="X48" s="7"/>
      <c r="Y48" s="7"/>
      <c r="Z48" s="7"/>
      <c r="AA48" s="7"/>
      <c r="AB48" s="7"/>
      <c r="AC48" s="7"/>
      <c r="AD48" s="7"/>
    </row>
    <row r="49" spans="1:30" x14ac:dyDescent="0.2">
      <c r="A49" s="21" t="s">
        <v>59</v>
      </c>
      <c r="B49" s="7">
        <f t="shared" si="7"/>
        <v>30</v>
      </c>
      <c r="C49" s="7">
        <f t="shared" si="8"/>
        <v>0</v>
      </c>
      <c r="D49" s="7">
        <f t="shared" si="8"/>
        <v>30</v>
      </c>
      <c r="E49" s="12">
        <f t="shared" si="2"/>
        <v>3</v>
      </c>
      <c r="F49" s="27"/>
      <c r="G49" s="7"/>
      <c r="H49" s="7"/>
      <c r="I49" s="7"/>
      <c r="J49" s="7"/>
      <c r="K49" s="19"/>
      <c r="L49" s="19"/>
      <c r="M49" s="19"/>
      <c r="N49" s="14"/>
      <c r="O49" s="7"/>
      <c r="P49" s="7"/>
      <c r="Q49" s="7"/>
      <c r="R49" s="7"/>
      <c r="S49" s="25">
        <v>0</v>
      </c>
      <c r="T49" s="25">
        <v>2</v>
      </c>
      <c r="U49" s="7" t="s">
        <v>19</v>
      </c>
      <c r="V49" s="7">
        <v>3</v>
      </c>
      <c r="W49" s="7"/>
      <c r="X49" s="7"/>
      <c r="Y49" s="7"/>
      <c r="Z49" s="7"/>
      <c r="AA49" s="7"/>
      <c r="AB49" s="7"/>
      <c r="AC49" s="7"/>
      <c r="AD49" s="7"/>
    </row>
    <row r="50" spans="1:30" x14ac:dyDescent="0.2">
      <c r="A50" s="21" t="s">
        <v>60</v>
      </c>
      <c r="B50" s="7">
        <f t="shared" si="7"/>
        <v>45</v>
      </c>
      <c r="C50" s="7">
        <f t="shared" si="8"/>
        <v>30</v>
      </c>
      <c r="D50" s="7">
        <f t="shared" si="8"/>
        <v>15</v>
      </c>
      <c r="E50" s="12">
        <f t="shared" si="2"/>
        <v>4</v>
      </c>
      <c r="F50" s="27"/>
      <c r="G50" s="7"/>
      <c r="H50" s="7"/>
      <c r="I50" s="7"/>
      <c r="J50" s="7"/>
      <c r="K50" s="19"/>
      <c r="L50" s="19"/>
      <c r="M50" s="19"/>
      <c r="N50" s="14"/>
      <c r="O50" s="7"/>
      <c r="P50" s="7"/>
      <c r="Q50" s="7"/>
      <c r="R50" s="7"/>
      <c r="S50" s="25"/>
      <c r="T50" s="25"/>
      <c r="U50" s="7"/>
      <c r="V50" s="7"/>
      <c r="W50" s="7"/>
      <c r="X50" s="7"/>
      <c r="Y50" s="7"/>
      <c r="Z50" s="7"/>
      <c r="AA50" s="7">
        <v>2</v>
      </c>
      <c r="AB50" s="7">
        <v>1</v>
      </c>
      <c r="AC50" s="7" t="s">
        <v>17</v>
      </c>
      <c r="AD50" s="7">
        <v>4</v>
      </c>
    </row>
    <row r="51" spans="1:30" x14ac:dyDescent="0.2">
      <c r="A51" s="21" t="s">
        <v>61</v>
      </c>
      <c r="B51" s="7">
        <f t="shared" si="7"/>
        <v>30</v>
      </c>
      <c r="C51" s="7">
        <f t="shared" si="8"/>
        <v>15</v>
      </c>
      <c r="D51" s="7">
        <f t="shared" si="8"/>
        <v>15</v>
      </c>
      <c r="E51" s="12">
        <f t="shared" si="2"/>
        <v>3</v>
      </c>
      <c r="F51" s="27"/>
      <c r="G51" s="7"/>
      <c r="H51" s="7"/>
      <c r="I51" s="7"/>
      <c r="J51" s="7"/>
      <c r="K51" s="19"/>
      <c r="L51" s="19"/>
      <c r="M51" s="19"/>
      <c r="N51" s="14"/>
      <c r="O51" s="7"/>
      <c r="P51" s="7"/>
      <c r="Q51" s="7"/>
      <c r="R51" s="7"/>
      <c r="S51" s="25"/>
      <c r="T51" s="25"/>
      <c r="U51" s="7"/>
      <c r="V51" s="7"/>
      <c r="W51" s="7">
        <v>1</v>
      </c>
      <c r="X51" s="7">
        <v>1</v>
      </c>
      <c r="Y51" s="7" t="s">
        <v>17</v>
      </c>
      <c r="Z51" s="7">
        <v>3</v>
      </c>
      <c r="AA51" s="7"/>
      <c r="AB51" s="7"/>
      <c r="AC51" s="7"/>
      <c r="AD51" s="7"/>
    </row>
    <row r="52" spans="1:30" x14ac:dyDescent="0.2">
      <c r="A52" s="21" t="s">
        <v>62</v>
      </c>
      <c r="B52" s="7">
        <f t="shared" si="7"/>
        <v>30</v>
      </c>
      <c r="C52" s="7">
        <f t="shared" si="8"/>
        <v>15</v>
      </c>
      <c r="D52" s="7">
        <f t="shared" si="8"/>
        <v>15</v>
      </c>
      <c r="E52" s="12">
        <f t="shared" si="2"/>
        <v>3</v>
      </c>
      <c r="F52" s="27"/>
      <c r="G52" s="7"/>
      <c r="H52" s="7"/>
      <c r="I52" s="7"/>
      <c r="J52" s="7"/>
      <c r="K52" s="19"/>
      <c r="L52" s="19"/>
      <c r="M52" s="19"/>
      <c r="N52" s="14"/>
      <c r="O52" s="7"/>
      <c r="P52" s="7"/>
      <c r="Q52" s="7"/>
      <c r="R52" s="7"/>
      <c r="S52" s="25"/>
      <c r="T52" s="25"/>
      <c r="U52" s="7"/>
      <c r="V52" s="7"/>
      <c r="W52" s="7">
        <v>1</v>
      </c>
      <c r="X52" s="7">
        <v>1</v>
      </c>
      <c r="Y52" s="7" t="s">
        <v>19</v>
      </c>
      <c r="Z52" s="7">
        <v>3</v>
      </c>
      <c r="AA52" s="7"/>
      <c r="AB52" s="7"/>
      <c r="AC52" s="7"/>
      <c r="AD52" s="7"/>
    </row>
    <row r="53" spans="1:30" x14ac:dyDescent="0.2">
      <c r="A53" s="21" t="s">
        <v>63</v>
      </c>
      <c r="B53" s="7">
        <f t="shared" si="7"/>
        <v>30</v>
      </c>
      <c r="C53" s="7">
        <f t="shared" si="8"/>
        <v>30</v>
      </c>
      <c r="D53" s="7">
        <f t="shared" si="8"/>
        <v>0</v>
      </c>
      <c r="E53" s="12">
        <f t="shared" si="2"/>
        <v>3</v>
      </c>
      <c r="F53" s="27"/>
      <c r="G53" s="7"/>
      <c r="H53" s="7"/>
      <c r="I53" s="7"/>
      <c r="J53" s="7"/>
      <c r="K53" s="19"/>
      <c r="L53" s="19"/>
      <c r="M53" s="19"/>
      <c r="N53" s="14"/>
      <c r="O53" s="7"/>
      <c r="P53" s="7"/>
      <c r="Q53" s="7"/>
      <c r="R53" s="7"/>
      <c r="S53" s="25"/>
      <c r="T53" s="25"/>
      <c r="U53" s="7"/>
      <c r="V53" s="7"/>
      <c r="W53" s="7"/>
      <c r="X53" s="7"/>
      <c r="Y53" s="7"/>
      <c r="Z53" s="7"/>
      <c r="AA53" s="7">
        <v>2</v>
      </c>
      <c r="AB53" s="7">
        <v>0</v>
      </c>
      <c r="AC53" s="7" t="s">
        <v>19</v>
      </c>
      <c r="AD53" s="7">
        <v>3</v>
      </c>
    </row>
    <row r="54" spans="1:30" x14ac:dyDescent="0.2">
      <c r="A54" s="15" t="s">
        <v>64</v>
      </c>
      <c r="B54" s="7">
        <f>SUM(C54:D54)</f>
        <v>30</v>
      </c>
      <c r="C54" s="7">
        <f>(G54+K54+O54+S54+W54+AA54)*15</f>
        <v>30</v>
      </c>
      <c r="D54" s="7">
        <f>(H54+L54+P54+T54+X54+AB54)*15</f>
        <v>0</v>
      </c>
      <c r="E54" s="12">
        <f t="shared" si="2"/>
        <v>3</v>
      </c>
      <c r="F54" s="2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>
        <v>2</v>
      </c>
      <c r="AB54" s="7">
        <v>0</v>
      </c>
      <c r="AC54" s="7" t="s">
        <v>17</v>
      </c>
      <c r="AD54" s="7">
        <v>3</v>
      </c>
    </row>
    <row r="55" spans="1:30" x14ac:dyDescent="0.2">
      <c r="A55" s="8" t="s">
        <v>65</v>
      </c>
      <c r="B55" s="8"/>
      <c r="C55" s="8"/>
      <c r="D55" s="8"/>
      <c r="E55" s="12">
        <f>SUM(E56:E60)</f>
        <v>15</v>
      </c>
      <c r="F55" s="2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24" x14ac:dyDescent="0.2">
      <c r="A56" s="15" t="s">
        <v>66</v>
      </c>
      <c r="B56" s="7">
        <f>SUM(C56:D56)</f>
        <v>30</v>
      </c>
      <c r="C56" s="7">
        <f>(G56+K56+O56+S56+W56+AA56)*15</f>
        <v>30</v>
      </c>
      <c r="D56" s="7">
        <f>(H56+L56+P56+T56+X56+AB56)*15</f>
        <v>0</v>
      </c>
      <c r="E56" s="12">
        <f>+J56+N56+R56+V56+Z56+AD56</f>
        <v>3</v>
      </c>
      <c r="F56" s="27"/>
      <c r="G56" s="14">
        <v>2</v>
      </c>
      <c r="H56" s="14">
        <v>0</v>
      </c>
      <c r="I56" s="14" t="s">
        <v>17</v>
      </c>
      <c r="J56" s="14">
        <v>3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x14ac:dyDescent="0.2">
      <c r="A57" s="15" t="s">
        <v>67</v>
      </c>
      <c r="B57" s="7">
        <f>SUM(C57:D57)</f>
        <v>30</v>
      </c>
      <c r="C57" s="7">
        <f t="shared" ref="C57:D60" si="9">(G57+K57+O57+S57+W57+AA57)*15</f>
        <v>15</v>
      </c>
      <c r="D57" s="7">
        <f t="shared" si="9"/>
        <v>15</v>
      </c>
      <c r="E57" s="12">
        <f>+J57+N57+R57+V57+Z57+AD57</f>
        <v>3</v>
      </c>
      <c r="F57" s="27"/>
      <c r="G57" s="7"/>
      <c r="H57" s="7"/>
      <c r="I57" s="7"/>
      <c r="J57" s="7"/>
      <c r="K57" s="19">
        <v>1</v>
      </c>
      <c r="L57" s="19">
        <v>1</v>
      </c>
      <c r="M57" s="19" t="s">
        <v>19</v>
      </c>
      <c r="N57" s="19">
        <v>3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x14ac:dyDescent="0.2">
      <c r="A58" s="15" t="s">
        <v>68</v>
      </c>
      <c r="B58" s="7">
        <f>SUM(C58:D58)</f>
        <v>30</v>
      </c>
      <c r="C58" s="7">
        <f t="shared" si="9"/>
        <v>30</v>
      </c>
      <c r="D58" s="7">
        <f t="shared" si="9"/>
        <v>0</v>
      </c>
      <c r="E58" s="12">
        <f>+J58+N58+R58+V58+Z58+AD58</f>
        <v>3</v>
      </c>
      <c r="F58" s="27"/>
      <c r="G58" s="7"/>
      <c r="H58" s="7"/>
      <c r="I58" s="7"/>
      <c r="J58" s="7"/>
      <c r="K58" s="14">
        <v>2</v>
      </c>
      <c r="L58" s="14">
        <v>0</v>
      </c>
      <c r="M58" s="14" t="s">
        <v>17</v>
      </c>
      <c r="N58" s="14">
        <v>3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x14ac:dyDescent="0.2">
      <c r="A59" s="15" t="s">
        <v>69</v>
      </c>
      <c r="B59" s="7">
        <f>SUM(C59:D59)</f>
        <v>30</v>
      </c>
      <c r="C59" s="7">
        <f t="shared" si="9"/>
        <v>30</v>
      </c>
      <c r="D59" s="7">
        <f t="shared" si="9"/>
        <v>0</v>
      </c>
      <c r="E59" s="12">
        <f>+J59+N59+R59+V59+Z59+AD59</f>
        <v>3</v>
      </c>
      <c r="F59" s="27"/>
      <c r="G59" s="7"/>
      <c r="H59" s="7"/>
      <c r="I59" s="7"/>
      <c r="J59" s="7"/>
      <c r="K59" s="7"/>
      <c r="L59" s="7"/>
      <c r="M59" s="7"/>
      <c r="N59" s="7"/>
      <c r="O59" s="7">
        <v>2</v>
      </c>
      <c r="P59" s="7">
        <v>0</v>
      </c>
      <c r="Q59" s="7" t="s">
        <v>17</v>
      </c>
      <c r="R59" s="7">
        <v>3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x14ac:dyDescent="0.2">
      <c r="A60" s="15" t="s">
        <v>70</v>
      </c>
      <c r="B60" s="7">
        <f>SUM(C60:D60)</f>
        <v>30</v>
      </c>
      <c r="C60" s="7">
        <f t="shared" si="9"/>
        <v>30</v>
      </c>
      <c r="D60" s="7">
        <f t="shared" si="9"/>
        <v>0</v>
      </c>
      <c r="E60" s="12">
        <f>+J60+N60+R60+V60+Z60+AD60</f>
        <v>3</v>
      </c>
      <c r="F60" s="2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>
        <v>2</v>
      </c>
      <c r="T60" s="7">
        <v>0</v>
      </c>
      <c r="U60" s="7" t="s">
        <v>17</v>
      </c>
      <c r="V60" s="7">
        <v>3</v>
      </c>
      <c r="W60" s="7"/>
      <c r="X60" s="7"/>
      <c r="Y60" s="7"/>
      <c r="Z60" s="7"/>
      <c r="AA60" s="7"/>
      <c r="AB60" s="7"/>
      <c r="AC60" s="7"/>
      <c r="AD60" s="7"/>
    </row>
    <row r="61" spans="1:30" x14ac:dyDescent="0.2">
      <c r="A61" s="8" t="s">
        <v>71</v>
      </c>
      <c r="B61" s="8"/>
      <c r="C61" s="8"/>
      <c r="D61" s="8"/>
      <c r="E61" s="28">
        <f>SUM(E62:E67)</f>
        <v>14</v>
      </c>
      <c r="F61" s="20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x14ac:dyDescent="0.2">
      <c r="A62" s="15" t="s">
        <v>72</v>
      </c>
      <c r="B62" s="7">
        <f t="shared" ref="B62:B67" si="10">SUM(C62:D62)</f>
        <v>60</v>
      </c>
      <c r="C62" s="7">
        <f t="shared" ref="C62:D67" si="11">(G62+K62+O62+S62+W62+AA62)*15</f>
        <v>30</v>
      </c>
      <c r="D62" s="7">
        <f t="shared" si="11"/>
        <v>30</v>
      </c>
      <c r="E62" s="12">
        <v>3</v>
      </c>
      <c r="F62" s="29"/>
      <c r="G62" s="14">
        <v>2</v>
      </c>
      <c r="H62" s="14">
        <v>2</v>
      </c>
      <c r="I62" s="14" t="s">
        <v>19</v>
      </c>
      <c r="J62" s="14">
        <v>3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24" x14ac:dyDescent="0.2">
      <c r="A63" s="15" t="s">
        <v>73</v>
      </c>
      <c r="B63" s="7">
        <f t="shared" si="10"/>
        <v>60</v>
      </c>
      <c r="C63" s="7">
        <f t="shared" si="11"/>
        <v>0</v>
      </c>
      <c r="D63" s="7">
        <f t="shared" si="11"/>
        <v>60</v>
      </c>
      <c r="E63" s="12">
        <v>1</v>
      </c>
      <c r="F63" s="29"/>
      <c r="G63" s="14">
        <v>0</v>
      </c>
      <c r="H63" s="14">
        <v>4</v>
      </c>
      <c r="I63" s="14" t="s">
        <v>12</v>
      </c>
      <c r="J63" s="14">
        <v>1</v>
      </c>
      <c r="K63" s="19"/>
      <c r="L63" s="19"/>
      <c r="M63" s="19"/>
      <c r="N63" s="19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x14ac:dyDescent="0.2">
      <c r="A64" s="15" t="s">
        <v>74</v>
      </c>
      <c r="B64" s="7">
        <f t="shared" si="10"/>
        <v>45</v>
      </c>
      <c r="C64" s="7">
        <f t="shared" si="11"/>
        <v>30</v>
      </c>
      <c r="D64" s="7">
        <f t="shared" si="11"/>
        <v>15</v>
      </c>
      <c r="E64" s="12">
        <f t="shared" ref="E64:E66" si="12">+J64+N64+R64+V64+Z64+AD64</f>
        <v>3</v>
      </c>
      <c r="F64" s="29"/>
      <c r="G64" s="19"/>
      <c r="H64" s="19"/>
      <c r="I64" s="19"/>
      <c r="J64" s="19"/>
      <c r="K64" s="19">
        <v>2</v>
      </c>
      <c r="L64" s="19">
        <v>1</v>
      </c>
      <c r="M64" s="19" t="s">
        <v>17</v>
      </c>
      <c r="N64" s="19">
        <v>3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x14ac:dyDescent="0.2">
      <c r="A65" s="15" t="s">
        <v>75</v>
      </c>
      <c r="B65" s="7">
        <f t="shared" si="10"/>
        <v>30</v>
      </c>
      <c r="C65" s="7">
        <f t="shared" si="11"/>
        <v>30</v>
      </c>
      <c r="D65" s="7">
        <f t="shared" si="11"/>
        <v>0</v>
      </c>
      <c r="E65" s="12">
        <f t="shared" si="12"/>
        <v>3</v>
      </c>
      <c r="F65" s="20"/>
      <c r="G65" s="7"/>
      <c r="H65" s="7"/>
      <c r="I65" s="7"/>
      <c r="J65" s="7"/>
      <c r="K65" s="19">
        <v>2</v>
      </c>
      <c r="L65" s="19">
        <v>0</v>
      </c>
      <c r="M65" s="19" t="s">
        <v>17</v>
      </c>
      <c r="N65" s="19">
        <v>3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x14ac:dyDescent="0.2">
      <c r="A66" s="15" t="s">
        <v>76</v>
      </c>
      <c r="B66" s="7">
        <f t="shared" si="10"/>
        <v>30</v>
      </c>
      <c r="C66" s="7">
        <f t="shared" si="11"/>
        <v>0</v>
      </c>
      <c r="D66" s="7">
        <f t="shared" si="11"/>
        <v>30</v>
      </c>
      <c r="E66" s="12">
        <f t="shared" si="12"/>
        <v>3</v>
      </c>
      <c r="F66" s="29"/>
      <c r="G66" s="7"/>
      <c r="H66" s="7"/>
      <c r="I66" s="7"/>
      <c r="J66" s="7"/>
      <c r="K66" s="14">
        <v>0</v>
      </c>
      <c r="L66" s="14">
        <v>2</v>
      </c>
      <c r="M66" s="14" t="s">
        <v>19</v>
      </c>
      <c r="N66" s="14">
        <v>3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x14ac:dyDescent="0.2">
      <c r="A67" s="15" t="s">
        <v>77</v>
      </c>
      <c r="B67" s="7">
        <f t="shared" si="10"/>
        <v>60</v>
      </c>
      <c r="C67" s="7">
        <f t="shared" si="11"/>
        <v>0</v>
      </c>
      <c r="D67" s="7">
        <f t="shared" si="11"/>
        <v>60</v>
      </c>
      <c r="E67" s="12">
        <v>1</v>
      </c>
      <c r="F67" s="27"/>
      <c r="G67" s="7"/>
      <c r="H67" s="7"/>
      <c r="I67" s="7"/>
      <c r="J67" s="7"/>
      <c r="K67" s="19">
        <v>0</v>
      </c>
      <c r="L67" s="19">
        <v>4</v>
      </c>
      <c r="M67" s="19" t="s">
        <v>78</v>
      </c>
      <c r="N67" s="19">
        <v>1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ht="13.5" customHeight="1" x14ac:dyDescent="0.2">
      <c r="A68" s="30" t="s">
        <v>79</v>
      </c>
      <c r="B68" s="12">
        <f>SUM(B8:B67)</f>
        <v>2160</v>
      </c>
      <c r="C68" s="12">
        <f>SUM(C8:C67)</f>
        <v>825</v>
      </c>
      <c r="D68" s="12">
        <f>SUM(D8:D67)</f>
        <v>1335</v>
      </c>
      <c r="E68" s="12">
        <f>E7+E36+E44+E55+E61</f>
        <v>163</v>
      </c>
      <c r="F68" s="7"/>
      <c r="G68" s="12">
        <f t="shared" ref="G68:AD68" si="13">SUM(G8:G67)</f>
        <v>15</v>
      </c>
      <c r="H68" s="12">
        <f>SUM(H8:H67)</f>
        <v>15</v>
      </c>
      <c r="I68" s="12"/>
      <c r="J68" s="28">
        <f t="shared" si="13"/>
        <v>32</v>
      </c>
      <c r="K68" s="12">
        <f t="shared" si="13"/>
        <v>11</v>
      </c>
      <c r="L68" s="12">
        <f t="shared" si="13"/>
        <v>16</v>
      </c>
      <c r="M68" s="12"/>
      <c r="N68" s="28">
        <f t="shared" si="13"/>
        <v>31</v>
      </c>
      <c r="O68" s="12">
        <f t="shared" si="13"/>
        <v>9</v>
      </c>
      <c r="P68" s="12">
        <f t="shared" si="13"/>
        <v>15</v>
      </c>
      <c r="Q68" s="12"/>
      <c r="R68" s="28">
        <f t="shared" si="13"/>
        <v>29</v>
      </c>
      <c r="S68" s="12">
        <f t="shared" si="13"/>
        <v>7</v>
      </c>
      <c r="T68" s="12">
        <f t="shared" si="13"/>
        <v>14</v>
      </c>
      <c r="U68" s="12"/>
      <c r="V68" s="28">
        <f t="shared" si="13"/>
        <v>27</v>
      </c>
      <c r="W68" s="12">
        <f t="shared" si="13"/>
        <v>7</v>
      </c>
      <c r="X68" s="12">
        <f t="shared" si="13"/>
        <v>10</v>
      </c>
      <c r="Y68" s="12"/>
      <c r="Z68" s="28">
        <f t="shared" si="13"/>
        <v>21</v>
      </c>
      <c r="AA68" s="12">
        <f t="shared" si="13"/>
        <v>6</v>
      </c>
      <c r="AB68" s="12">
        <f t="shared" si="13"/>
        <v>19</v>
      </c>
      <c r="AC68" s="12"/>
      <c r="AD68" s="28">
        <f t="shared" si="13"/>
        <v>23</v>
      </c>
    </row>
    <row r="69" spans="1:30" x14ac:dyDescent="0.2">
      <c r="A69" s="31"/>
      <c r="B69" s="31"/>
      <c r="C69" s="31"/>
      <c r="D69" s="31"/>
      <c r="E69" s="32"/>
      <c r="F69" s="10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</row>
    <row r="70" spans="1:30" x14ac:dyDescent="0.2">
      <c r="A70" s="21" t="s">
        <v>80</v>
      </c>
      <c r="B70" s="7">
        <v>0</v>
      </c>
      <c r="C70" s="7">
        <v>30</v>
      </c>
      <c r="D70" s="7">
        <v>0</v>
      </c>
      <c r="E70" s="12">
        <f>+J70+N70+R70+V70+Z70+AD70</f>
        <v>2</v>
      </c>
      <c r="F70" s="23"/>
      <c r="G70" s="7"/>
      <c r="H70" s="7"/>
      <c r="I70" s="7"/>
      <c r="J70" s="7"/>
      <c r="K70" s="7"/>
      <c r="L70" s="7"/>
      <c r="M70" s="7"/>
      <c r="N70" s="7"/>
      <c r="O70" s="19"/>
      <c r="P70" s="19"/>
      <c r="Q70" s="19"/>
      <c r="R70" s="19"/>
      <c r="S70" s="7"/>
      <c r="T70" s="7"/>
      <c r="U70" s="7"/>
      <c r="V70" s="7"/>
      <c r="W70" s="7">
        <v>0</v>
      </c>
      <c r="X70" s="7">
        <v>2</v>
      </c>
      <c r="Y70" s="7" t="s">
        <v>19</v>
      </c>
      <c r="Z70" s="7">
        <v>2</v>
      </c>
      <c r="AA70" s="19"/>
      <c r="AB70" s="19"/>
      <c r="AC70" s="25"/>
      <c r="AD70" s="19"/>
    </row>
    <row r="71" spans="1:30" x14ac:dyDescent="0.2">
      <c r="A71" s="17" t="s">
        <v>81</v>
      </c>
      <c r="B71" s="33">
        <f>C71+D71</f>
        <v>30</v>
      </c>
      <c r="C71" s="34">
        <f t="shared" ref="C71:D74" si="14">(G71+K71+O71+S71+W71+AA71)*15</f>
        <v>15</v>
      </c>
      <c r="D71" s="7">
        <f t="shared" si="14"/>
        <v>15</v>
      </c>
      <c r="E71" s="12">
        <f>+J71+N71+R71+V71+Z71+AD71</f>
        <v>3</v>
      </c>
      <c r="F71" s="7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>
        <v>1</v>
      </c>
      <c r="AB71" s="35">
        <v>1</v>
      </c>
      <c r="AC71" s="35" t="s">
        <v>19</v>
      </c>
      <c r="AD71" s="35">
        <v>3</v>
      </c>
    </row>
    <row r="72" spans="1:30" x14ac:dyDescent="0.2">
      <c r="A72" s="17" t="s">
        <v>82</v>
      </c>
      <c r="B72" s="33">
        <f>C72+D72</f>
        <v>30</v>
      </c>
      <c r="C72" s="34">
        <f t="shared" si="14"/>
        <v>0</v>
      </c>
      <c r="D72" s="7">
        <f t="shared" si="14"/>
        <v>30</v>
      </c>
      <c r="E72" s="12">
        <f>+J72+N72+R72+V72+Z72+AD72</f>
        <v>2</v>
      </c>
      <c r="F72" s="7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>
        <v>0</v>
      </c>
      <c r="X72" s="35">
        <v>2</v>
      </c>
      <c r="Y72" s="35" t="s">
        <v>19</v>
      </c>
      <c r="Z72" s="35">
        <v>2</v>
      </c>
      <c r="AA72" s="35"/>
      <c r="AB72" s="35"/>
      <c r="AC72" s="35"/>
      <c r="AD72" s="35"/>
    </row>
    <row r="73" spans="1:30" x14ac:dyDescent="0.2">
      <c r="A73" s="17" t="s">
        <v>83</v>
      </c>
      <c r="B73" s="33">
        <f>C73+D73</f>
        <v>30</v>
      </c>
      <c r="C73" s="34">
        <f t="shared" si="14"/>
        <v>0</v>
      </c>
      <c r="D73" s="7">
        <f t="shared" si="14"/>
        <v>30</v>
      </c>
      <c r="E73" s="12">
        <f>+J73+N73+R73+V73+Z73+AD73</f>
        <v>4</v>
      </c>
      <c r="F73" s="7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7">
        <v>0</v>
      </c>
      <c r="X73" s="7">
        <v>2</v>
      </c>
      <c r="Y73" s="7" t="s">
        <v>19</v>
      </c>
      <c r="Z73" s="7">
        <v>4</v>
      </c>
      <c r="AA73" s="7"/>
      <c r="AB73" s="7"/>
      <c r="AC73" s="7"/>
      <c r="AD73" s="7"/>
    </row>
    <row r="74" spans="1:30" x14ac:dyDescent="0.2">
      <c r="A74" s="17" t="s">
        <v>84</v>
      </c>
      <c r="B74" s="33">
        <f>C74+D74</f>
        <v>60</v>
      </c>
      <c r="C74" s="34">
        <f t="shared" si="14"/>
        <v>0</v>
      </c>
      <c r="D74" s="7">
        <f t="shared" si="14"/>
        <v>60</v>
      </c>
      <c r="E74" s="12">
        <f>+J74+N74+R74+V74+Z74+AD74</f>
        <v>6</v>
      </c>
      <c r="F74" s="7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7"/>
      <c r="X74" s="7"/>
      <c r="Y74" s="7"/>
      <c r="Z74" s="7"/>
      <c r="AA74" s="7">
        <v>0</v>
      </c>
      <c r="AB74" s="7">
        <v>4</v>
      </c>
      <c r="AC74" s="7" t="s">
        <v>19</v>
      </c>
      <c r="AD74" s="7">
        <v>6</v>
      </c>
    </row>
    <row r="75" spans="1:30" x14ac:dyDescent="0.2">
      <c r="A75" s="30" t="s">
        <v>79</v>
      </c>
      <c r="B75" s="12">
        <f>SUM(B70:B74)</f>
        <v>150</v>
      </c>
      <c r="C75" s="12">
        <f>SUM(C70:C74)</f>
        <v>45</v>
      </c>
      <c r="D75" s="12">
        <f>SUM(D70:D74)</f>
        <v>135</v>
      </c>
      <c r="E75" s="12">
        <f>SUM(E70:E74)</f>
        <v>17</v>
      </c>
      <c r="F75" s="37"/>
      <c r="G75" s="7">
        <f>SUM(G70:G74)+G68</f>
        <v>15</v>
      </c>
      <c r="H75" s="7">
        <f>SUM(H70:H74)+H68</f>
        <v>15</v>
      </c>
      <c r="I75" s="7"/>
      <c r="J75" s="38">
        <f>SUM(J70:J74)+J68</f>
        <v>32</v>
      </c>
      <c r="K75" s="7">
        <f>SUM(K70:K74)+K68</f>
        <v>11</v>
      </c>
      <c r="L75" s="7">
        <f>SUM(L70:L74)+L68</f>
        <v>16</v>
      </c>
      <c r="M75" s="7"/>
      <c r="N75" s="7">
        <f>SUM(N70:N74)+N68</f>
        <v>31</v>
      </c>
      <c r="O75" s="7">
        <f>SUM(O70:O74)+O68</f>
        <v>9</v>
      </c>
      <c r="P75" s="7">
        <f>SUM(P70:P74)+P68</f>
        <v>15</v>
      </c>
      <c r="Q75" s="7"/>
      <c r="R75" s="28">
        <f>SUM(R70:R74)+R68</f>
        <v>29</v>
      </c>
      <c r="S75" s="7">
        <f>SUM(S70:S74)+S68</f>
        <v>7</v>
      </c>
      <c r="T75" s="7">
        <f>SUM(T70:T74)+T68</f>
        <v>14</v>
      </c>
      <c r="U75" s="7"/>
      <c r="V75" s="28">
        <f>SUM(V70:V74)+V68</f>
        <v>27</v>
      </c>
      <c r="W75" s="7">
        <f>SUM(W70:W74)+W68</f>
        <v>7</v>
      </c>
      <c r="X75" s="7">
        <f>SUM(X70:X74)+X68</f>
        <v>16</v>
      </c>
      <c r="Y75" s="7"/>
      <c r="Z75" s="28">
        <f>SUM(Z70:Z74)+Z68</f>
        <v>29</v>
      </c>
      <c r="AA75" s="7">
        <f>SUM(AA70:AA74)+AA68</f>
        <v>7</v>
      </c>
      <c r="AB75" s="7">
        <f>SUM(AB70:AB74)+AB68</f>
        <v>24</v>
      </c>
      <c r="AC75" s="7"/>
      <c r="AD75" s="28">
        <f>SUM(AD70:AD74)+AD68</f>
        <v>32</v>
      </c>
    </row>
    <row r="76" spans="1:30" x14ac:dyDescent="0.2">
      <c r="B76" s="12">
        <f>+B68+B75</f>
        <v>2310</v>
      </c>
      <c r="C76" s="12">
        <f>+C68+C75</f>
        <v>870</v>
      </c>
      <c r="D76" s="12">
        <f>+D68+D75</f>
        <v>1470</v>
      </c>
      <c r="E76" s="12">
        <f>+E68+E75</f>
        <v>180</v>
      </c>
    </row>
    <row r="77" spans="1:30" x14ac:dyDescent="0.2">
      <c r="E77" s="39"/>
    </row>
    <row r="78" spans="1:30" x14ac:dyDescent="0.2">
      <c r="B78" s="40">
        <f>SUM(C78:D78)</f>
        <v>0.99662337662337663</v>
      </c>
      <c r="C78" s="40">
        <f>+C76/B76</f>
        <v>0.37662337662337664</v>
      </c>
      <c r="D78" s="40">
        <v>0.62</v>
      </c>
      <c r="E78" s="39"/>
    </row>
    <row r="79" spans="1:30" x14ac:dyDescent="0.2">
      <c r="E79" s="39"/>
    </row>
    <row r="80" spans="1:30" x14ac:dyDescent="0.2">
      <c r="B80" s="41" t="s">
        <v>85</v>
      </c>
    </row>
    <row r="81" spans="2:2" x14ac:dyDescent="0.2">
      <c r="B81" s="4" t="s">
        <v>86</v>
      </c>
    </row>
    <row r="82" spans="2:2" x14ac:dyDescent="0.2">
      <c r="B82" s="4" t="s">
        <v>87</v>
      </c>
    </row>
    <row r="83" spans="2:2" x14ac:dyDescent="0.2">
      <c r="B83" s="4" t="s">
        <v>88</v>
      </c>
    </row>
  </sheetData>
  <mergeCells count="29">
    <mergeCell ref="A7:D7"/>
    <mergeCell ref="A36:D36"/>
    <mergeCell ref="A44:D44"/>
    <mergeCell ref="A55:D55"/>
    <mergeCell ref="A61:D61"/>
    <mergeCell ref="A69:D69"/>
    <mergeCell ref="G5:J5"/>
    <mergeCell ref="K5:N5"/>
    <mergeCell ref="O5:R5"/>
    <mergeCell ref="S5:V5"/>
    <mergeCell ref="W5:Z5"/>
    <mergeCell ref="AA5:AD5"/>
    <mergeCell ref="W3:AD3"/>
    <mergeCell ref="G4:J4"/>
    <mergeCell ref="K4:N4"/>
    <mergeCell ref="O4:R4"/>
    <mergeCell ref="S4:V4"/>
    <mergeCell ref="W4:Z4"/>
    <mergeCell ref="AA4:AD4"/>
    <mergeCell ref="A1:A6"/>
    <mergeCell ref="B1:E2"/>
    <mergeCell ref="F1:F6"/>
    <mergeCell ref="G1:AD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3F4CCA88-ABD5-4C2F-A0F9-85AC41F2D4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68A664-1549-4E24-A179-59B58E5FDD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9CCA31-34A9-4576-B13A-6090C4CB3A2B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a9b9daa9-7c18-43cb-b739-b9d24a09a05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8145b8f-b3f3-4a8c-894a-a44235af36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2023-06-19T07:13:00Z</dcterms:created>
  <dcterms:modified xsi:type="dcterms:W3CDTF">2023-06-19T07:13:44Z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