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8" i="1" l="1"/>
  <c r="AB68" i="1"/>
  <c r="AA68" i="1"/>
  <c r="Z68" i="1"/>
  <c r="T68" i="1"/>
  <c r="S68" i="1"/>
  <c r="R68" i="1"/>
  <c r="L68" i="1"/>
  <c r="K68" i="1"/>
  <c r="J68" i="1"/>
  <c r="E67" i="1"/>
  <c r="D67" i="1"/>
  <c r="C67" i="1"/>
  <c r="B67" i="1" s="1"/>
  <c r="E66" i="1"/>
  <c r="D66" i="1"/>
  <c r="C66" i="1"/>
  <c r="B66" i="1"/>
  <c r="E65" i="1"/>
  <c r="D65" i="1"/>
  <c r="C65" i="1"/>
  <c r="B65" i="1" s="1"/>
  <c r="E64" i="1"/>
  <c r="D64" i="1"/>
  <c r="C64" i="1"/>
  <c r="B64" i="1"/>
  <c r="E62" i="1"/>
  <c r="D62" i="1"/>
  <c r="C62" i="1"/>
  <c r="B62" i="1" s="1"/>
  <c r="E61" i="1"/>
  <c r="D61" i="1"/>
  <c r="C61" i="1"/>
  <c r="C68" i="1" s="1"/>
  <c r="B61" i="1"/>
  <c r="E60" i="1"/>
  <c r="E68" i="1" s="1"/>
  <c r="D60" i="1"/>
  <c r="D68" i="1" s="1"/>
  <c r="C60" i="1"/>
  <c r="B60" i="1" s="1"/>
  <c r="AH57" i="1"/>
  <c r="AG57" i="1"/>
  <c r="AG68" i="1" s="1"/>
  <c r="AF57" i="1"/>
  <c r="AF68" i="1" s="1"/>
  <c r="AE57" i="1"/>
  <c r="AE68" i="1" s="1"/>
  <c r="AD57" i="1"/>
  <c r="AD68" i="1" s="1"/>
  <c r="AC57" i="1"/>
  <c r="AC68" i="1" s="1"/>
  <c r="AB57" i="1"/>
  <c r="AA57" i="1"/>
  <c r="Z57" i="1"/>
  <c r="Y57" i="1"/>
  <c r="Y68" i="1" s="1"/>
  <c r="X57" i="1"/>
  <c r="X68" i="1" s="1"/>
  <c r="W57" i="1"/>
  <c r="W68" i="1" s="1"/>
  <c r="V57" i="1"/>
  <c r="V68" i="1" s="1"/>
  <c r="U57" i="1"/>
  <c r="U68" i="1" s="1"/>
  <c r="T57" i="1"/>
  <c r="S57" i="1"/>
  <c r="R57" i="1"/>
  <c r="Q57" i="1"/>
  <c r="Q68" i="1" s="1"/>
  <c r="P57" i="1"/>
  <c r="P68" i="1" s="1"/>
  <c r="O57" i="1"/>
  <c r="O68" i="1" s="1"/>
  <c r="N57" i="1"/>
  <c r="N68" i="1" s="1"/>
  <c r="M57" i="1"/>
  <c r="M68" i="1" s="1"/>
  <c r="L57" i="1"/>
  <c r="K57" i="1"/>
  <c r="J57" i="1"/>
  <c r="I57" i="1"/>
  <c r="I68" i="1" s="1"/>
  <c r="H57" i="1"/>
  <c r="H68" i="1" s="1"/>
  <c r="G57" i="1"/>
  <c r="G68" i="1" s="1"/>
  <c r="E56" i="1"/>
  <c r="D56" i="1"/>
  <c r="C56" i="1"/>
  <c r="B56" i="1"/>
  <c r="E55" i="1"/>
  <c r="D55" i="1"/>
  <c r="C55" i="1"/>
  <c r="B55" i="1" s="1"/>
  <c r="E54" i="1"/>
  <c r="D54" i="1"/>
  <c r="C54" i="1"/>
  <c r="B54" i="1"/>
  <c r="E53" i="1"/>
  <c r="D53" i="1"/>
  <c r="C53" i="1"/>
  <c r="B53" i="1" s="1"/>
  <c r="D52" i="1"/>
  <c r="C52" i="1"/>
  <c r="B52" i="1"/>
  <c r="E51" i="1"/>
  <c r="D51" i="1"/>
  <c r="C51" i="1"/>
  <c r="B51" i="1" s="1"/>
  <c r="E50" i="1"/>
  <c r="D50" i="1"/>
  <c r="C50" i="1"/>
  <c r="B50" i="1"/>
  <c r="E49" i="1"/>
  <c r="E48" i="1" s="1"/>
  <c r="D49" i="1"/>
  <c r="C49" i="1"/>
  <c r="B49" i="1" s="1"/>
  <c r="E47" i="1"/>
  <c r="D47" i="1"/>
  <c r="C47" i="1"/>
  <c r="B47" i="1"/>
  <c r="E46" i="1"/>
  <c r="D46" i="1"/>
  <c r="C46" i="1"/>
  <c r="B46" i="1" s="1"/>
  <c r="E45" i="1"/>
  <c r="D45" i="1"/>
  <c r="C45" i="1"/>
  <c r="B45" i="1"/>
  <c r="E44" i="1"/>
  <c r="D44" i="1"/>
  <c r="C44" i="1"/>
  <c r="B44" i="1" s="1"/>
  <c r="E43" i="1"/>
  <c r="D43" i="1"/>
  <c r="C43" i="1"/>
  <c r="B43" i="1"/>
  <c r="E42" i="1"/>
  <c r="D42" i="1"/>
  <c r="C42" i="1"/>
  <c r="B42" i="1" s="1"/>
  <c r="E41" i="1"/>
  <c r="D41" i="1"/>
  <c r="C41" i="1"/>
  <c r="B41" i="1"/>
  <c r="E40" i="1"/>
  <c r="D40" i="1"/>
  <c r="C40" i="1"/>
  <c r="B40" i="1" s="1"/>
  <c r="E39" i="1"/>
  <c r="D39" i="1"/>
  <c r="C39" i="1"/>
  <c r="B39" i="1"/>
  <c r="E38" i="1"/>
  <c r="E37" i="1" s="1"/>
  <c r="D38" i="1"/>
  <c r="C38" i="1"/>
  <c r="B38" i="1" s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B27" i="1" s="1"/>
  <c r="C27" i="1"/>
  <c r="E26" i="1"/>
  <c r="E25" i="1" s="1"/>
  <c r="D26" i="1"/>
  <c r="C26" i="1"/>
  <c r="B26" i="1"/>
  <c r="E24" i="1"/>
  <c r="D24" i="1"/>
  <c r="C24" i="1"/>
  <c r="B24" i="1"/>
  <c r="D23" i="1"/>
  <c r="C23" i="1"/>
  <c r="B23" i="1"/>
  <c r="E22" i="1"/>
  <c r="D22" i="1"/>
  <c r="B22" i="1" s="1"/>
  <c r="C22" i="1"/>
  <c r="E21" i="1"/>
  <c r="D21" i="1"/>
  <c r="C21" i="1"/>
  <c r="B21" i="1"/>
  <c r="E20" i="1"/>
  <c r="D20" i="1"/>
  <c r="B20" i="1" s="1"/>
  <c r="C20" i="1"/>
  <c r="E19" i="1"/>
  <c r="D19" i="1"/>
  <c r="C19" i="1"/>
  <c r="B19" i="1"/>
  <c r="E18" i="1"/>
  <c r="D18" i="1"/>
  <c r="B18" i="1" s="1"/>
  <c r="C18" i="1"/>
  <c r="E17" i="1"/>
  <c r="D17" i="1"/>
  <c r="C17" i="1"/>
  <c r="B17" i="1"/>
  <c r="E16" i="1"/>
  <c r="D16" i="1"/>
  <c r="B16" i="1" s="1"/>
  <c r="C16" i="1"/>
  <c r="E15" i="1"/>
  <c r="D15" i="1"/>
  <c r="C15" i="1"/>
  <c r="B15" i="1"/>
  <c r="E14" i="1"/>
  <c r="E13" i="1"/>
  <c r="D13" i="1"/>
  <c r="C13" i="1"/>
  <c r="B13" i="1"/>
  <c r="E12" i="1"/>
  <c r="D12" i="1"/>
  <c r="C12" i="1"/>
  <c r="B12" i="1" s="1"/>
  <c r="E11" i="1"/>
  <c r="D11" i="1"/>
  <c r="C11" i="1"/>
  <c r="B11" i="1"/>
  <c r="E10" i="1"/>
  <c r="D10" i="1"/>
  <c r="C10" i="1"/>
  <c r="B10" i="1" s="1"/>
  <c r="E9" i="1"/>
  <c r="D9" i="1"/>
  <c r="C9" i="1"/>
  <c r="B9" i="1"/>
  <c r="E8" i="1"/>
  <c r="E7" i="1" s="1"/>
  <c r="D8" i="1"/>
  <c r="D57" i="1" s="1"/>
  <c r="D69" i="1" s="1"/>
  <c r="C8" i="1"/>
  <c r="B8" i="1" s="1"/>
  <c r="B57" i="1" s="1"/>
  <c r="E57" i="1" l="1"/>
  <c r="E69" i="1" s="1"/>
  <c r="B68" i="1"/>
  <c r="B69" i="1" s="1"/>
  <c r="D71" i="1" s="1"/>
  <c r="C57" i="1"/>
  <c r="C69" i="1" s="1"/>
  <c r="C71" i="1" l="1"/>
  <c r="B71" i="1" s="1"/>
</calcChain>
</file>

<file path=xl/sharedStrings.xml><?xml version="1.0" encoding="utf-8"?>
<sst xmlns="http://schemas.openxmlformats.org/spreadsheetml/2006/main" count="169" uniqueCount="89">
  <si>
    <t>SUBJECT</t>
  </si>
  <si>
    <t>NO. OF HOURS</t>
  </si>
  <si>
    <t>Prerequisite</t>
  </si>
  <si>
    <t>ACADEMIC YEARS, SEMESTERS, NO. OF WEEKS, WEEKLY HOURS</t>
  </si>
  <si>
    <t>TOTAL</t>
  </si>
  <si>
    <t>LECTURE</t>
  </si>
  <si>
    <t>SEMINAR</t>
  </si>
  <si>
    <t>CREDITS = (a+b)/30</t>
  </si>
  <si>
    <t>I.</t>
  </si>
  <si>
    <t>II.</t>
  </si>
  <si>
    <t>III.</t>
  </si>
  <si>
    <t>IV.</t>
  </si>
  <si>
    <t>L</t>
  </si>
  <si>
    <t>S</t>
  </si>
  <si>
    <t>ET</t>
  </si>
  <si>
    <t>Credits</t>
  </si>
  <si>
    <t>Knowledge of Economics Module</t>
  </si>
  <si>
    <t>Business Mathematics</t>
  </si>
  <si>
    <t>P</t>
  </si>
  <si>
    <t>Informatics</t>
  </si>
  <si>
    <t>Economics</t>
  </si>
  <si>
    <t>E</t>
  </si>
  <si>
    <t xml:space="preserve">Statistics </t>
  </si>
  <si>
    <t>Economic law</t>
  </si>
  <si>
    <t>Basic of Aministrative Law</t>
  </si>
  <si>
    <t>Knowledge of Agricultural Technology and Agricultural Science Module</t>
  </si>
  <si>
    <t>Horticulture</t>
  </si>
  <si>
    <t>Natural Science Basics of Plant Production</t>
  </si>
  <si>
    <t>K</t>
  </si>
  <si>
    <t>Fundamentals of Animal Husbandry II.</t>
  </si>
  <si>
    <t>Science Bases of Animal Husbandry (Zoology)</t>
  </si>
  <si>
    <t>Natural Sciences in Agricultural Production (Agricultural Chemistry)</t>
  </si>
  <si>
    <t>Natural Sciences in Agricultural Production (Soil Science)</t>
  </si>
  <si>
    <t>Crop Production</t>
  </si>
  <si>
    <t>Animal Production</t>
  </si>
  <si>
    <t>Introduction to Agricultural Machinery</t>
  </si>
  <si>
    <t>Water and Environmental Management</t>
  </si>
  <si>
    <t>Knowledge of Agricultural Economics and Entrepreneurship Module</t>
  </si>
  <si>
    <t>Land Policy</t>
  </si>
  <si>
    <t>Introduction to Finance</t>
  </si>
  <si>
    <t>International Financial Accounting</t>
  </si>
  <si>
    <t>Suppport and Regulatory of Systems</t>
  </si>
  <si>
    <t>Farm Business Management I.</t>
  </si>
  <si>
    <t>Farm Business Management II.</t>
  </si>
  <si>
    <t>Farm Business Management III.</t>
  </si>
  <si>
    <t>Agricultural Consultancy</t>
  </si>
  <si>
    <t>Basics of Agrarian Trade</t>
  </si>
  <si>
    <t>Basics of Marketing</t>
  </si>
  <si>
    <t>Logistics</t>
  </si>
  <si>
    <t>Knowledge of Regional and Rural Development Module</t>
  </si>
  <si>
    <t>EU studies</t>
  </si>
  <si>
    <t>Agricultural Economics</t>
  </si>
  <si>
    <t xml:space="preserve">EU Agricultural and Environmental Policy </t>
  </si>
  <si>
    <t>Regional Economics I.</t>
  </si>
  <si>
    <t>Regional Economics II.</t>
  </si>
  <si>
    <t>Rural Development I.</t>
  </si>
  <si>
    <t>Rural Development II.</t>
  </si>
  <si>
    <t>Business Planning</t>
  </si>
  <si>
    <t>Project Management</t>
  </si>
  <si>
    <t>Human Resource Management</t>
  </si>
  <si>
    <t>Theoretical and Practical Issues of the Economic and Social Relations of the Operation of the Rural Economy</t>
  </si>
  <si>
    <t>Applied Geographic Information System - Apllied GIS</t>
  </si>
  <si>
    <t>Agri-Information System</t>
  </si>
  <si>
    <t xml:space="preserve">Rural and Civil Security </t>
  </si>
  <si>
    <t xml:space="preserve">Settlement Development and Management </t>
  </si>
  <si>
    <t>Sociology of the Village/Village Studies</t>
  </si>
  <si>
    <t>Business Competitiveness Development</t>
  </si>
  <si>
    <t>Rural Community Development</t>
  </si>
  <si>
    <t>Internship</t>
  </si>
  <si>
    <t>Sig</t>
  </si>
  <si>
    <t>Total</t>
  </si>
  <si>
    <t>Criterion requirements***</t>
  </si>
  <si>
    <t>Elective 1</t>
  </si>
  <si>
    <t>Elective 2</t>
  </si>
  <si>
    <t>Elective 3</t>
  </si>
  <si>
    <t>Mathematics Criterion Course</t>
  </si>
  <si>
    <t>Thesis writing 1.</t>
  </si>
  <si>
    <t>Thesis writing 2.</t>
  </si>
  <si>
    <t>Thesis writing 3.</t>
  </si>
  <si>
    <t>G</t>
  </si>
  <si>
    <t>Explanation</t>
  </si>
  <si>
    <t>L = Lecture</t>
  </si>
  <si>
    <t>S = Seminar</t>
  </si>
  <si>
    <t>ET =  Exam of Type</t>
  </si>
  <si>
    <t>E = exam</t>
  </si>
  <si>
    <t>P = professional grade</t>
  </si>
  <si>
    <t>Sig= signature</t>
  </si>
  <si>
    <t xml:space="preserve">*** Criterion requirements: </t>
  </si>
  <si>
    <t xml:space="preserve"> - occupational safety course (Munkavédelem), completion of the required 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</si>
</sst>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8"/>
      <name val="Times New Roman"/>
      <family val="1"/>
      <charset val="238"/>
    </font>
    <font>
      <b/>
      <i/>
      <sz val="8"/>
      <name val="Courier New"/>
      <family val="3"/>
    </font>
    <font>
      <b/>
      <i/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1" fillId="0" borderId="0" xfId="1"/>
    <xf numFmtId="0" fontId="3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/>
    </xf>
    <xf numFmtId="0" fontId="7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2" fillId="0" borderId="1" xfId="1" applyFont="1" applyBorder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left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/>
    </xf>
    <xf numFmtId="0" fontId="11" fillId="0" borderId="1" xfId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1" fillId="0" borderId="1" xfId="1" applyBorder="1"/>
    <xf numFmtId="0" fontId="5" fillId="0" borderId="1" xfId="1" applyFont="1" applyBorder="1" applyAlignment="1">
      <alignment horizontal="center" wrapText="1"/>
    </xf>
    <xf numFmtId="0" fontId="2" fillId="2" borderId="1" xfId="1" applyFont="1" applyFill="1" applyBorder="1"/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9" fontId="1" fillId="0" borderId="0" xfId="1" applyNumberFormat="1"/>
    <xf numFmtId="0" fontId="7" fillId="0" borderId="0" xfId="1" applyFont="1"/>
    <xf numFmtId="0" fontId="2" fillId="0" borderId="0" xfId="1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4.28515625" style="6" bestFit="1" customWidth="1"/>
    <col min="2" max="2" width="6.7109375" style="6" customWidth="1"/>
    <col min="3" max="3" width="6.28515625" style="6" customWidth="1"/>
    <col min="4" max="4" width="6.7109375" style="6" customWidth="1"/>
    <col min="5" max="5" width="6.28515625" style="6" customWidth="1"/>
    <col min="6" max="6" width="21.7109375" style="17" bestFit="1" customWidth="1"/>
    <col min="7" max="7" width="3.7109375" style="6" customWidth="1"/>
    <col min="8" max="8" width="3.85546875" style="6" customWidth="1"/>
    <col min="9" max="9" width="3.28515625" style="6" customWidth="1"/>
    <col min="10" max="10" width="6" style="6" customWidth="1"/>
    <col min="11" max="12" width="3.85546875" style="6" customWidth="1"/>
    <col min="13" max="13" width="4.140625" style="6" customWidth="1"/>
    <col min="14" max="14" width="6" style="6" customWidth="1"/>
    <col min="15" max="16" width="3.85546875" style="6" customWidth="1"/>
    <col min="17" max="17" width="4" style="6" customWidth="1"/>
    <col min="18" max="18" width="5.7109375" style="6" customWidth="1"/>
    <col min="19" max="20" width="3.85546875" style="6" customWidth="1"/>
    <col min="21" max="21" width="4.140625" style="6" customWidth="1"/>
    <col min="22" max="22" width="6" style="6" customWidth="1"/>
    <col min="23" max="24" width="3.85546875" style="6" customWidth="1"/>
    <col min="25" max="25" width="4" style="6" customWidth="1"/>
    <col min="26" max="26" width="6.140625" style="6" customWidth="1"/>
    <col min="27" max="29" width="3.85546875" style="6" customWidth="1"/>
    <col min="30" max="30" width="6.28515625" style="6" customWidth="1"/>
    <col min="31" max="31" width="2.7109375" style="6" customWidth="1"/>
    <col min="32" max="32" width="3.85546875" style="6" customWidth="1"/>
    <col min="33" max="33" width="4" style="6" customWidth="1"/>
    <col min="34" max="34" width="10.85546875" style="6" customWidth="1"/>
    <col min="35" max="16384" width="8.85546875" style="6"/>
  </cols>
  <sheetData>
    <row r="1" spans="1:34" ht="12.75" customHeight="1" x14ac:dyDescent="0.2">
      <c r="A1" s="1" t="s">
        <v>0</v>
      </c>
      <c r="B1" s="2" t="s">
        <v>1</v>
      </c>
      <c r="C1" s="3"/>
      <c r="D1" s="3"/>
      <c r="E1" s="3"/>
      <c r="F1" s="4" t="s">
        <v>2</v>
      </c>
      <c r="G1" s="5" t="s">
        <v>3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x14ac:dyDescent="0.2">
      <c r="A2" s="1"/>
      <c r="B2" s="3"/>
      <c r="C2" s="3"/>
      <c r="D2" s="3"/>
      <c r="E2" s="3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ht="12.75" customHeight="1" x14ac:dyDescent="0.2">
      <c r="A3" s="1"/>
      <c r="B3" s="7" t="s">
        <v>4</v>
      </c>
      <c r="C3" s="7" t="s">
        <v>5</v>
      </c>
      <c r="D3" s="7" t="s">
        <v>6</v>
      </c>
      <c r="E3" s="8" t="s">
        <v>7</v>
      </c>
      <c r="F3" s="4"/>
      <c r="G3" s="2" t="s">
        <v>8</v>
      </c>
      <c r="H3" s="2"/>
      <c r="I3" s="2"/>
      <c r="J3" s="2"/>
      <c r="K3" s="2"/>
      <c r="L3" s="2"/>
      <c r="M3" s="2"/>
      <c r="N3" s="2"/>
      <c r="O3" s="2" t="s">
        <v>9</v>
      </c>
      <c r="P3" s="2"/>
      <c r="Q3" s="2"/>
      <c r="R3" s="2"/>
      <c r="S3" s="2"/>
      <c r="T3" s="2"/>
      <c r="U3" s="2"/>
      <c r="V3" s="2"/>
      <c r="W3" s="2" t="s">
        <v>10</v>
      </c>
      <c r="X3" s="2"/>
      <c r="Y3" s="2"/>
      <c r="Z3" s="2"/>
      <c r="AA3" s="2"/>
      <c r="AB3" s="2"/>
      <c r="AC3" s="2"/>
      <c r="AD3" s="2"/>
      <c r="AE3" s="2" t="s">
        <v>11</v>
      </c>
      <c r="AF3" s="2"/>
      <c r="AG3" s="2"/>
      <c r="AH3" s="2"/>
    </row>
    <row r="4" spans="1:34" x14ac:dyDescent="0.2">
      <c r="A4" s="1"/>
      <c r="B4" s="7"/>
      <c r="C4" s="7"/>
      <c r="D4" s="7"/>
      <c r="E4" s="8"/>
      <c r="F4" s="4"/>
      <c r="G4" s="2">
        <v>1</v>
      </c>
      <c r="H4" s="2"/>
      <c r="I4" s="2"/>
      <c r="J4" s="2"/>
      <c r="K4" s="2">
        <v>2</v>
      </c>
      <c r="L4" s="2"/>
      <c r="M4" s="2"/>
      <c r="N4" s="2"/>
      <c r="O4" s="2">
        <v>3</v>
      </c>
      <c r="P4" s="2"/>
      <c r="Q4" s="2"/>
      <c r="R4" s="2"/>
      <c r="S4" s="2">
        <v>4</v>
      </c>
      <c r="T4" s="2"/>
      <c r="U4" s="2"/>
      <c r="V4" s="2"/>
      <c r="W4" s="2">
        <v>5</v>
      </c>
      <c r="X4" s="2"/>
      <c r="Y4" s="2"/>
      <c r="Z4" s="2"/>
      <c r="AA4" s="2">
        <v>6</v>
      </c>
      <c r="AB4" s="2"/>
      <c r="AC4" s="2"/>
      <c r="AD4" s="2"/>
      <c r="AE4" s="2">
        <v>7</v>
      </c>
      <c r="AF4" s="2"/>
      <c r="AG4" s="2"/>
      <c r="AH4" s="2"/>
    </row>
    <row r="5" spans="1:34" x14ac:dyDescent="0.2">
      <c r="A5" s="1"/>
      <c r="B5" s="7"/>
      <c r="C5" s="7"/>
      <c r="D5" s="7"/>
      <c r="E5" s="8"/>
      <c r="F5" s="4"/>
      <c r="G5" s="2">
        <v>15</v>
      </c>
      <c r="H5" s="2"/>
      <c r="I5" s="2"/>
      <c r="J5" s="2"/>
      <c r="K5" s="2">
        <v>15</v>
      </c>
      <c r="L5" s="2"/>
      <c r="M5" s="2"/>
      <c r="N5" s="2"/>
      <c r="O5" s="2">
        <v>15</v>
      </c>
      <c r="P5" s="2"/>
      <c r="Q5" s="2"/>
      <c r="R5" s="2"/>
      <c r="S5" s="2">
        <v>15</v>
      </c>
      <c r="T5" s="2"/>
      <c r="U5" s="2"/>
      <c r="V5" s="2"/>
      <c r="W5" s="2">
        <v>15</v>
      </c>
      <c r="X5" s="2"/>
      <c r="Y5" s="2"/>
      <c r="Z5" s="2"/>
      <c r="AA5" s="2">
        <v>15</v>
      </c>
      <c r="AB5" s="2"/>
      <c r="AC5" s="2"/>
      <c r="AD5" s="2"/>
      <c r="AE5" s="2">
        <v>15</v>
      </c>
      <c r="AF5" s="2"/>
      <c r="AG5" s="2"/>
      <c r="AH5" s="2"/>
    </row>
    <row r="6" spans="1:34" ht="27" customHeight="1" x14ac:dyDescent="0.2">
      <c r="A6" s="1"/>
      <c r="B6" s="7"/>
      <c r="C6" s="7"/>
      <c r="D6" s="7"/>
      <c r="E6" s="8"/>
      <c r="F6" s="4"/>
      <c r="G6" s="9" t="s">
        <v>12</v>
      </c>
      <c r="H6" s="9" t="s">
        <v>13</v>
      </c>
      <c r="I6" s="9" t="s">
        <v>14</v>
      </c>
      <c r="J6" s="9" t="s">
        <v>15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12</v>
      </c>
      <c r="P6" s="9" t="s">
        <v>13</v>
      </c>
      <c r="Q6" s="9" t="s">
        <v>14</v>
      </c>
      <c r="R6" s="9" t="s">
        <v>15</v>
      </c>
      <c r="S6" s="9" t="s">
        <v>12</v>
      </c>
      <c r="T6" s="9" t="s">
        <v>13</v>
      </c>
      <c r="U6" s="9" t="s">
        <v>14</v>
      </c>
      <c r="V6" s="9" t="s">
        <v>15</v>
      </c>
      <c r="W6" s="9" t="s">
        <v>12</v>
      </c>
      <c r="X6" s="9" t="s">
        <v>13</v>
      </c>
      <c r="Y6" s="9" t="s">
        <v>14</v>
      </c>
      <c r="Z6" s="9" t="s">
        <v>15</v>
      </c>
      <c r="AA6" s="9" t="s">
        <v>12</v>
      </c>
      <c r="AB6" s="9" t="s">
        <v>13</v>
      </c>
      <c r="AC6" s="9" t="s">
        <v>14</v>
      </c>
      <c r="AD6" s="9" t="s">
        <v>15</v>
      </c>
      <c r="AE6" s="9" t="s">
        <v>12</v>
      </c>
      <c r="AF6" s="9" t="s">
        <v>13</v>
      </c>
      <c r="AG6" s="9" t="s">
        <v>14</v>
      </c>
      <c r="AH6" s="9" t="s">
        <v>15</v>
      </c>
    </row>
    <row r="7" spans="1:34" x14ac:dyDescent="0.2">
      <c r="A7" s="10" t="s">
        <v>16</v>
      </c>
      <c r="B7" s="10"/>
      <c r="C7" s="10"/>
      <c r="D7" s="10"/>
      <c r="E7" s="11">
        <f>SUM(E8:E13)</f>
        <v>24</v>
      </c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pans="1:34" x14ac:dyDescent="0.2">
      <c r="A8" s="14" t="s">
        <v>17</v>
      </c>
      <c r="B8" s="12">
        <f t="shared" ref="B8:B13" si="0">C8+D8</f>
        <v>60</v>
      </c>
      <c r="C8" s="12">
        <f t="shared" ref="C8:D13" si="1">(G8+K8+O8+S8+W8+AA8)*15</f>
        <v>30</v>
      </c>
      <c r="D8" s="12">
        <f t="shared" si="1"/>
        <v>30</v>
      </c>
      <c r="E8" s="15">
        <f t="shared" ref="E8:E13" si="2">+J8+N8+R8+V8+Z8+AD8+AH8</f>
        <v>5</v>
      </c>
      <c r="F8" s="12"/>
      <c r="G8" s="13">
        <v>2</v>
      </c>
      <c r="H8" s="13">
        <v>2</v>
      </c>
      <c r="I8" s="13" t="s">
        <v>18</v>
      </c>
      <c r="J8" s="13">
        <v>5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2"/>
      <c r="AA8" s="12"/>
      <c r="AB8" s="12"/>
      <c r="AC8" s="12"/>
      <c r="AD8" s="12"/>
      <c r="AE8" s="12"/>
      <c r="AF8" s="12"/>
      <c r="AG8" s="12"/>
      <c r="AH8" s="12"/>
    </row>
    <row r="9" spans="1:34" x14ac:dyDescent="0.2">
      <c r="A9" s="14" t="s">
        <v>19</v>
      </c>
      <c r="B9" s="12">
        <f t="shared" si="0"/>
        <v>45</v>
      </c>
      <c r="C9" s="12">
        <f t="shared" si="1"/>
        <v>15</v>
      </c>
      <c r="D9" s="12">
        <f t="shared" si="1"/>
        <v>30</v>
      </c>
      <c r="E9" s="16">
        <f t="shared" si="2"/>
        <v>4</v>
      </c>
      <c r="F9" s="12"/>
      <c r="G9" s="12">
        <v>1</v>
      </c>
      <c r="H9" s="12">
        <v>2</v>
      </c>
      <c r="I9" s="12" t="s">
        <v>18</v>
      </c>
      <c r="J9" s="12">
        <v>4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2"/>
      <c r="AA9" s="12"/>
      <c r="AB9" s="12"/>
      <c r="AC9" s="12"/>
      <c r="AD9" s="12"/>
      <c r="AE9" s="12"/>
      <c r="AF9" s="12"/>
      <c r="AG9" s="12"/>
      <c r="AH9" s="12"/>
    </row>
    <row r="10" spans="1:34" ht="12.75" customHeight="1" x14ac:dyDescent="0.2">
      <c r="A10" s="14" t="s">
        <v>20</v>
      </c>
      <c r="B10" s="12">
        <f t="shared" si="0"/>
        <v>60</v>
      </c>
      <c r="C10" s="12">
        <f t="shared" si="1"/>
        <v>30</v>
      </c>
      <c r="D10" s="12">
        <f t="shared" si="1"/>
        <v>30</v>
      </c>
      <c r="E10" s="16">
        <f t="shared" si="2"/>
        <v>4</v>
      </c>
      <c r="G10" s="13">
        <v>2</v>
      </c>
      <c r="H10" s="13">
        <v>2</v>
      </c>
      <c r="I10" s="13" t="s">
        <v>21</v>
      </c>
      <c r="J10" s="13">
        <v>4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x14ac:dyDescent="0.2">
      <c r="A11" s="14" t="s">
        <v>22</v>
      </c>
      <c r="B11" s="12">
        <f t="shared" si="0"/>
        <v>60</v>
      </c>
      <c r="C11" s="12">
        <f t="shared" si="1"/>
        <v>30</v>
      </c>
      <c r="D11" s="12">
        <f t="shared" si="1"/>
        <v>30</v>
      </c>
      <c r="E11" s="16">
        <f t="shared" si="2"/>
        <v>5</v>
      </c>
      <c r="F11" s="18" t="s">
        <v>17</v>
      </c>
      <c r="G11" s="13"/>
      <c r="H11" s="13"/>
      <c r="I11" s="13"/>
      <c r="J11" s="13"/>
      <c r="K11" s="13">
        <v>2</v>
      </c>
      <c r="L11" s="13">
        <v>2</v>
      </c>
      <c r="M11" s="13" t="s">
        <v>18</v>
      </c>
      <c r="N11" s="13">
        <v>5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x14ac:dyDescent="0.2">
      <c r="A12" s="14" t="s">
        <v>23</v>
      </c>
      <c r="B12" s="12">
        <f t="shared" si="0"/>
        <v>30</v>
      </c>
      <c r="C12" s="12">
        <f t="shared" si="1"/>
        <v>30</v>
      </c>
      <c r="D12" s="12">
        <f t="shared" si="1"/>
        <v>0</v>
      </c>
      <c r="E12" s="16">
        <f t="shared" si="2"/>
        <v>3</v>
      </c>
      <c r="F12" s="19"/>
      <c r="G12" s="12"/>
      <c r="H12" s="12"/>
      <c r="I12" s="12"/>
      <c r="J12" s="12"/>
      <c r="K12" s="12">
        <v>2</v>
      </c>
      <c r="L12" s="12">
        <v>0</v>
      </c>
      <c r="M12" s="12" t="s">
        <v>21</v>
      </c>
      <c r="N12" s="12">
        <v>3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x14ac:dyDescent="0.2">
      <c r="A13" s="14" t="s">
        <v>24</v>
      </c>
      <c r="B13" s="12">
        <f t="shared" si="0"/>
        <v>45</v>
      </c>
      <c r="C13" s="12">
        <f t="shared" si="1"/>
        <v>45</v>
      </c>
      <c r="D13" s="12">
        <f t="shared" si="1"/>
        <v>0</v>
      </c>
      <c r="E13" s="16">
        <f t="shared" si="2"/>
        <v>3</v>
      </c>
      <c r="F13" s="12"/>
      <c r="G13" s="12"/>
      <c r="H13" s="12"/>
      <c r="I13" s="12"/>
      <c r="J13" s="12"/>
      <c r="K13" s="12">
        <v>3</v>
      </c>
      <c r="L13" s="12">
        <v>0</v>
      </c>
      <c r="M13" s="12" t="s">
        <v>21</v>
      </c>
      <c r="N13" s="12">
        <v>3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x14ac:dyDescent="0.2">
      <c r="A14" s="20" t="s">
        <v>25</v>
      </c>
      <c r="B14" s="20"/>
      <c r="C14" s="20"/>
      <c r="D14" s="20"/>
      <c r="E14" s="16">
        <f>SUM(E15:E24)</f>
        <v>33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x14ac:dyDescent="0.2">
      <c r="A15" s="21" t="s">
        <v>26</v>
      </c>
      <c r="B15" s="12">
        <f t="shared" ref="B15:B24" si="3">C15+D15</f>
        <v>60</v>
      </c>
      <c r="C15" s="12">
        <f t="shared" ref="C15:D24" si="4">(G15+K15+O15+S15+W15+AA15)*15</f>
        <v>30</v>
      </c>
      <c r="D15" s="12">
        <f t="shared" si="4"/>
        <v>30</v>
      </c>
      <c r="E15" s="16">
        <f t="shared" ref="E15:E24" si="5">+J15+N15+R15+V15+Z15+AD15+AH15</f>
        <v>5</v>
      </c>
      <c r="F15" s="12"/>
      <c r="G15" s="12"/>
      <c r="H15" s="12"/>
      <c r="I15" s="12"/>
      <c r="J15" s="12"/>
      <c r="K15" s="12"/>
      <c r="L15" s="12"/>
      <c r="M15" s="12"/>
      <c r="N15" s="12"/>
      <c r="O15" s="12">
        <v>2</v>
      </c>
      <c r="P15" s="12">
        <v>2</v>
      </c>
      <c r="Q15" s="12" t="s">
        <v>21</v>
      </c>
      <c r="R15" s="12">
        <v>5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x14ac:dyDescent="0.2">
      <c r="A16" s="22" t="s">
        <v>27</v>
      </c>
      <c r="B16" s="12">
        <f t="shared" si="3"/>
        <v>45</v>
      </c>
      <c r="C16" s="12">
        <f t="shared" si="4"/>
        <v>30</v>
      </c>
      <c r="D16" s="12">
        <f t="shared" si="4"/>
        <v>15</v>
      </c>
      <c r="E16" s="16">
        <f t="shared" si="5"/>
        <v>4</v>
      </c>
      <c r="F16" s="12"/>
      <c r="G16" s="12">
        <v>2</v>
      </c>
      <c r="H16" s="12">
        <v>1</v>
      </c>
      <c r="I16" s="12" t="s">
        <v>28</v>
      </c>
      <c r="J16" s="12">
        <v>4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x14ac:dyDescent="0.2">
      <c r="A17" s="14" t="s">
        <v>29</v>
      </c>
      <c r="B17" s="12">
        <f t="shared" si="3"/>
        <v>30</v>
      </c>
      <c r="C17" s="12">
        <f t="shared" si="4"/>
        <v>15</v>
      </c>
      <c r="D17" s="12">
        <f t="shared" si="4"/>
        <v>15</v>
      </c>
      <c r="E17" s="16">
        <f t="shared" si="5"/>
        <v>2</v>
      </c>
      <c r="F17" s="12"/>
      <c r="G17" s="12">
        <v>1</v>
      </c>
      <c r="H17" s="12">
        <v>1</v>
      </c>
      <c r="I17" s="12" t="s">
        <v>21</v>
      </c>
      <c r="J17" s="12">
        <v>2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x14ac:dyDescent="0.2">
      <c r="A18" s="14" t="s">
        <v>30</v>
      </c>
      <c r="B18" s="12">
        <f t="shared" si="3"/>
        <v>30</v>
      </c>
      <c r="C18" s="12">
        <f t="shared" si="4"/>
        <v>15</v>
      </c>
      <c r="D18" s="12">
        <f t="shared" si="4"/>
        <v>15</v>
      </c>
      <c r="E18" s="16">
        <f t="shared" si="5"/>
        <v>2</v>
      </c>
      <c r="F18" s="12"/>
      <c r="G18" s="12">
        <v>1</v>
      </c>
      <c r="H18" s="12">
        <v>1</v>
      </c>
      <c r="I18" s="12" t="s">
        <v>21</v>
      </c>
      <c r="J18" s="12">
        <v>2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x14ac:dyDescent="0.2">
      <c r="A19" s="22" t="s">
        <v>31</v>
      </c>
      <c r="B19" s="12">
        <f t="shared" si="3"/>
        <v>30</v>
      </c>
      <c r="C19" s="12">
        <f t="shared" si="4"/>
        <v>15</v>
      </c>
      <c r="D19" s="12">
        <f t="shared" si="4"/>
        <v>15</v>
      </c>
      <c r="E19" s="16">
        <f t="shared" si="5"/>
        <v>2</v>
      </c>
      <c r="F19" s="12"/>
      <c r="G19" s="12"/>
      <c r="H19" s="12"/>
      <c r="I19" s="12"/>
      <c r="J19" s="12"/>
      <c r="K19" s="12">
        <v>1</v>
      </c>
      <c r="L19" s="12">
        <v>1</v>
      </c>
      <c r="M19" s="12" t="s">
        <v>18</v>
      </c>
      <c r="N19" s="12">
        <v>2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15" customHeight="1" x14ac:dyDescent="0.2">
      <c r="A20" s="21" t="s">
        <v>32</v>
      </c>
      <c r="B20" s="12">
        <f t="shared" si="3"/>
        <v>30</v>
      </c>
      <c r="C20" s="12">
        <f t="shared" si="4"/>
        <v>15</v>
      </c>
      <c r="D20" s="12">
        <f t="shared" si="4"/>
        <v>15</v>
      </c>
      <c r="E20" s="16">
        <f t="shared" si="5"/>
        <v>2</v>
      </c>
      <c r="F20" s="12"/>
      <c r="G20" s="12"/>
      <c r="H20" s="12"/>
      <c r="I20" s="12"/>
      <c r="J20" s="12"/>
      <c r="K20" s="12">
        <v>1</v>
      </c>
      <c r="L20" s="12">
        <v>1</v>
      </c>
      <c r="M20" s="12" t="s">
        <v>18</v>
      </c>
      <c r="N20" s="12">
        <v>2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x14ac:dyDescent="0.2">
      <c r="A21" s="14" t="s">
        <v>33</v>
      </c>
      <c r="B21" s="12">
        <f t="shared" si="3"/>
        <v>60</v>
      </c>
      <c r="C21" s="12">
        <f t="shared" si="4"/>
        <v>30</v>
      </c>
      <c r="D21" s="12">
        <f t="shared" si="4"/>
        <v>30</v>
      </c>
      <c r="E21" s="16">
        <f t="shared" si="5"/>
        <v>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>
        <v>2</v>
      </c>
      <c r="T21" s="12">
        <v>2</v>
      </c>
      <c r="U21" s="12" t="s">
        <v>21</v>
      </c>
      <c r="V21" s="12">
        <v>4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pans="1:34" x14ac:dyDescent="0.2">
      <c r="A22" s="14" t="s">
        <v>34</v>
      </c>
      <c r="B22" s="12">
        <f t="shared" si="3"/>
        <v>60</v>
      </c>
      <c r="C22" s="12">
        <f t="shared" si="4"/>
        <v>30</v>
      </c>
      <c r="D22" s="12">
        <f t="shared" si="4"/>
        <v>30</v>
      </c>
      <c r="E22" s="16">
        <f t="shared" si="5"/>
        <v>4</v>
      </c>
      <c r="F22" s="12"/>
      <c r="G22" s="12"/>
      <c r="H22" s="12"/>
      <c r="I22" s="12"/>
      <c r="J22" s="12"/>
      <c r="K22" s="12"/>
      <c r="L22" s="12"/>
      <c r="M22" s="12"/>
      <c r="N22" s="12"/>
      <c r="O22" s="12">
        <v>2</v>
      </c>
      <c r="P22" s="12">
        <v>2</v>
      </c>
      <c r="Q22" s="12" t="s">
        <v>21</v>
      </c>
      <c r="R22" s="12">
        <v>4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4" x14ac:dyDescent="0.2">
      <c r="A23" s="14" t="s">
        <v>35</v>
      </c>
      <c r="B23" s="12">
        <f t="shared" si="3"/>
        <v>60</v>
      </c>
      <c r="C23" s="12">
        <f t="shared" si="4"/>
        <v>30</v>
      </c>
      <c r="D23" s="12">
        <f t="shared" si="4"/>
        <v>30</v>
      </c>
      <c r="E23" s="16">
        <v>5</v>
      </c>
      <c r="F23" s="12"/>
      <c r="G23" s="12">
        <v>2</v>
      </c>
      <c r="H23" s="12">
        <v>2</v>
      </c>
      <c r="I23" s="12" t="s">
        <v>21</v>
      </c>
      <c r="J23" s="12">
        <v>5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pans="1:34" x14ac:dyDescent="0.2">
      <c r="A24" s="22" t="s">
        <v>36</v>
      </c>
      <c r="B24" s="12">
        <f t="shared" si="3"/>
        <v>30</v>
      </c>
      <c r="C24" s="12">
        <f t="shared" si="4"/>
        <v>30</v>
      </c>
      <c r="D24" s="12">
        <f t="shared" si="4"/>
        <v>0</v>
      </c>
      <c r="E24" s="16">
        <f t="shared" si="5"/>
        <v>3</v>
      </c>
      <c r="F24" s="12"/>
      <c r="G24" s="12"/>
      <c r="H24" s="12"/>
      <c r="I24" s="12"/>
      <c r="J24" s="12"/>
      <c r="K24" s="12"/>
      <c r="L24" s="12"/>
      <c r="M24" s="12"/>
      <c r="N24" s="12"/>
      <c r="O24" s="12">
        <v>2</v>
      </c>
      <c r="P24" s="12">
        <v>0</v>
      </c>
      <c r="Q24" s="12" t="s">
        <v>21</v>
      </c>
      <c r="R24" s="12">
        <v>3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x14ac:dyDescent="0.2">
      <c r="A25" s="23" t="s">
        <v>37</v>
      </c>
      <c r="B25" s="23"/>
      <c r="C25" s="23"/>
      <c r="D25" s="23"/>
      <c r="E25" s="16">
        <f>SUM(E26:E36)</f>
        <v>36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x14ac:dyDescent="0.2">
      <c r="A26" s="14" t="s">
        <v>38</v>
      </c>
      <c r="B26" s="9">
        <f t="shared" ref="B26:B36" si="6">C26+D26</f>
        <v>30</v>
      </c>
      <c r="C26" s="9">
        <f t="shared" ref="C26:D36" si="7">(G26+K26+O26+S26+W26+AA26)*15</f>
        <v>30</v>
      </c>
      <c r="D26" s="9">
        <f t="shared" si="7"/>
        <v>0</v>
      </c>
      <c r="E26" s="16">
        <f t="shared" ref="E26:E36" si="8">+J26+N26+R26+V26+Z26+AD26+AH26</f>
        <v>3</v>
      </c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>
        <v>2</v>
      </c>
      <c r="AB26" s="13">
        <v>0</v>
      </c>
      <c r="AC26" s="12" t="s">
        <v>21</v>
      </c>
      <c r="AD26" s="13">
        <v>3</v>
      </c>
      <c r="AE26" s="12"/>
      <c r="AF26" s="12"/>
      <c r="AG26" s="12"/>
      <c r="AH26" s="12"/>
    </row>
    <row r="27" spans="1:34" x14ac:dyDescent="0.2">
      <c r="A27" s="14" t="s">
        <v>39</v>
      </c>
      <c r="B27" s="12">
        <f t="shared" si="6"/>
        <v>60</v>
      </c>
      <c r="C27" s="12">
        <f t="shared" si="7"/>
        <v>30</v>
      </c>
      <c r="D27" s="12">
        <f t="shared" si="7"/>
        <v>30</v>
      </c>
      <c r="E27" s="16">
        <f t="shared" si="8"/>
        <v>4</v>
      </c>
      <c r="F27" s="18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v>2</v>
      </c>
      <c r="T27" s="13">
        <v>2</v>
      </c>
      <c r="U27" s="12" t="s">
        <v>18</v>
      </c>
      <c r="V27" s="13">
        <v>4</v>
      </c>
      <c r="W27" s="13"/>
      <c r="X27" s="13"/>
      <c r="Y27" s="13"/>
      <c r="Z27" s="13"/>
      <c r="AA27" s="13"/>
      <c r="AB27" s="13"/>
      <c r="AC27" s="13"/>
      <c r="AD27" s="13"/>
      <c r="AE27" s="12"/>
      <c r="AF27" s="12"/>
      <c r="AG27" s="12"/>
      <c r="AH27" s="12"/>
    </row>
    <row r="28" spans="1:34" x14ac:dyDescent="0.2">
      <c r="A28" s="14" t="s">
        <v>40</v>
      </c>
      <c r="B28" s="12">
        <f t="shared" si="6"/>
        <v>60</v>
      </c>
      <c r="C28" s="12">
        <f t="shared" si="7"/>
        <v>30</v>
      </c>
      <c r="D28" s="12">
        <f t="shared" si="7"/>
        <v>30</v>
      </c>
      <c r="E28" s="16">
        <f t="shared" si="8"/>
        <v>4</v>
      </c>
      <c r="F28" s="2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>
        <v>2</v>
      </c>
      <c r="X28" s="13">
        <v>2</v>
      </c>
      <c r="Y28" s="12" t="s">
        <v>21</v>
      </c>
      <c r="Z28" s="13">
        <v>4</v>
      </c>
      <c r="AA28" s="13"/>
      <c r="AB28" s="13"/>
      <c r="AC28" s="13"/>
      <c r="AD28" s="13"/>
      <c r="AE28" s="12"/>
      <c r="AF28" s="12"/>
      <c r="AG28" s="12"/>
      <c r="AH28" s="12"/>
    </row>
    <row r="29" spans="1:34" x14ac:dyDescent="0.2">
      <c r="A29" s="14" t="s">
        <v>41</v>
      </c>
      <c r="B29" s="12">
        <f t="shared" si="6"/>
        <v>45</v>
      </c>
      <c r="C29" s="12">
        <f t="shared" si="7"/>
        <v>45</v>
      </c>
      <c r="D29" s="12">
        <f t="shared" si="7"/>
        <v>0</v>
      </c>
      <c r="E29" s="16">
        <f t="shared" si="8"/>
        <v>3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>
        <v>3</v>
      </c>
      <c r="AB29" s="12">
        <v>0</v>
      </c>
      <c r="AC29" s="12" t="s">
        <v>21</v>
      </c>
      <c r="AD29" s="12">
        <v>3</v>
      </c>
      <c r="AE29" s="12"/>
      <c r="AF29" s="12"/>
      <c r="AG29" s="12"/>
      <c r="AH29" s="12"/>
    </row>
    <row r="30" spans="1:34" x14ac:dyDescent="0.2">
      <c r="A30" s="14" t="s">
        <v>42</v>
      </c>
      <c r="B30" s="12">
        <f t="shared" si="6"/>
        <v>45</v>
      </c>
      <c r="C30" s="12">
        <f t="shared" si="7"/>
        <v>30</v>
      </c>
      <c r="D30" s="12">
        <f t="shared" si="7"/>
        <v>15</v>
      </c>
      <c r="E30" s="16">
        <f t="shared" si="8"/>
        <v>3</v>
      </c>
      <c r="G30" s="12"/>
      <c r="H30" s="12"/>
      <c r="I30" s="12"/>
      <c r="J30" s="12"/>
      <c r="K30" s="12"/>
      <c r="L30" s="12"/>
      <c r="M30" s="12"/>
      <c r="N30" s="12"/>
      <c r="O30" s="12">
        <v>2</v>
      </c>
      <c r="P30" s="12">
        <v>1</v>
      </c>
      <c r="Q30" s="12" t="s">
        <v>18</v>
      </c>
      <c r="R30" s="12">
        <v>3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pans="1:34" x14ac:dyDescent="0.2">
      <c r="A31" s="14" t="s">
        <v>43</v>
      </c>
      <c r="B31" s="12">
        <f t="shared" si="6"/>
        <v>45</v>
      </c>
      <c r="C31" s="12">
        <f t="shared" si="7"/>
        <v>30</v>
      </c>
      <c r="D31" s="12">
        <f t="shared" si="7"/>
        <v>15</v>
      </c>
      <c r="E31" s="16">
        <f t="shared" si="8"/>
        <v>4</v>
      </c>
      <c r="F31" s="18" t="s">
        <v>42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>
        <v>2</v>
      </c>
      <c r="T31" s="12">
        <v>1</v>
      </c>
      <c r="U31" s="12" t="s">
        <v>21</v>
      </c>
      <c r="V31" s="12">
        <v>4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pans="1:34" x14ac:dyDescent="0.2">
      <c r="A32" s="14" t="s">
        <v>44</v>
      </c>
      <c r="B32" s="12">
        <f t="shared" si="6"/>
        <v>45</v>
      </c>
      <c r="C32" s="12">
        <f t="shared" si="7"/>
        <v>30</v>
      </c>
      <c r="D32" s="12">
        <f t="shared" si="7"/>
        <v>15</v>
      </c>
      <c r="E32" s="16">
        <f t="shared" si="8"/>
        <v>3</v>
      </c>
      <c r="F32" s="18" t="s">
        <v>43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>
        <v>2</v>
      </c>
      <c r="X32" s="12">
        <v>1</v>
      </c>
      <c r="Y32" s="12" t="s">
        <v>21</v>
      </c>
      <c r="Z32" s="12">
        <v>3</v>
      </c>
      <c r="AA32" s="12"/>
      <c r="AB32" s="12"/>
      <c r="AC32" s="12"/>
      <c r="AD32" s="12"/>
      <c r="AE32" s="12"/>
      <c r="AF32" s="12"/>
      <c r="AG32" s="12"/>
      <c r="AH32" s="12"/>
    </row>
    <row r="33" spans="1:34" x14ac:dyDescent="0.2">
      <c r="A33" s="14" t="s">
        <v>45</v>
      </c>
      <c r="B33" s="12">
        <f t="shared" si="6"/>
        <v>60</v>
      </c>
      <c r="C33" s="12">
        <f t="shared" si="7"/>
        <v>30</v>
      </c>
      <c r="D33" s="12">
        <f t="shared" si="7"/>
        <v>30</v>
      </c>
      <c r="E33" s="16">
        <f t="shared" si="8"/>
        <v>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>
        <v>2</v>
      </c>
      <c r="AB33" s="12">
        <v>2</v>
      </c>
      <c r="AC33" s="12" t="s">
        <v>21</v>
      </c>
      <c r="AD33" s="12">
        <v>3</v>
      </c>
      <c r="AE33" s="12"/>
      <c r="AF33" s="12"/>
      <c r="AG33" s="12"/>
      <c r="AH33" s="12"/>
    </row>
    <row r="34" spans="1:34" x14ac:dyDescent="0.2">
      <c r="A34" s="14" t="s">
        <v>46</v>
      </c>
      <c r="B34" s="12">
        <f t="shared" si="6"/>
        <v>30</v>
      </c>
      <c r="C34" s="12">
        <f t="shared" si="7"/>
        <v>30</v>
      </c>
      <c r="D34" s="12">
        <f t="shared" si="7"/>
        <v>0</v>
      </c>
      <c r="E34" s="16">
        <f t="shared" si="8"/>
        <v>3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>
        <v>2</v>
      </c>
      <c r="AB34" s="12">
        <v>0</v>
      </c>
      <c r="AC34" s="12" t="s">
        <v>21</v>
      </c>
      <c r="AD34" s="12">
        <v>3</v>
      </c>
      <c r="AE34" s="12"/>
      <c r="AF34" s="12"/>
      <c r="AG34" s="12"/>
      <c r="AH34" s="12"/>
    </row>
    <row r="35" spans="1:34" x14ac:dyDescent="0.2">
      <c r="A35" s="14" t="s">
        <v>47</v>
      </c>
      <c r="B35" s="12">
        <f t="shared" si="6"/>
        <v>30</v>
      </c>
      <c r="C35" s="12">
        <f t="shared" si="7"/>
        <v>30</v>
      </c>
      <c r="D35" s="12">
        <f t="shared" si="7"/>
        <v>0</v>
      </c>
      <c r="E35" s="16">
        <f t="shared" si="8"/>
        <v>3</v>
      </c>
      <c r="F35" s="12"/>
      <c r="G35" s="12">
        <v>2</v>
      </c>
      <c r="H35" s="12">
        <v>0</v>
      </c>
      <c r="I35" s="12" t="s">
        <v>21</v>
      </c>
      <c r="J35" s="12">
        <v>3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x14ac:dyDescent="0.2">
      <c r="A36" s="14" t="s">
        <v>48</v>
      </c>
      <c r="B36" s="12">
        <f t="shared" si="6"/>
        <v>30</v>
      </c>
      <c r="C36" s="12">
        <f t="shared" si="7"/>
        <v>30</v>
      </c>
      <c r="D36" s="12">
        <f t="shared" si="7"/>
        <v>0</v>
      </c>
      <c r="E36" s="16">
        <f t="shared" si="8"/>
        <v>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>
        <v>2</v>
      </c>
      <c r="AB36" s="12">
        <v>0</v>
      </c>
      <c r="AC36" s="12" t="s">
        <v>21</v>
      </c>
      <c r="AD36" s="12">
        <v>3</v>
      </c>
      <c r="AE36" s="12"/>
      <c r="AF36" s="12"/>
      <c r="AG36" s="12"/>
      <c r="AH36" s="12"/>
    </row>
    <row r="37" spans="1:34" x14ac:dyDescent="0.2">
      <c r="A37" s="20" t="s">
        <v>49</v>
      </c>
      <c r="B37" s="20"/>
      <c r="C37" s="20"/>
      <c r="D37" s="20"/>
      <c r="E37" s="25">
        <f>SUM(E38:E47)</f>
        <v>37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x14ac:dyDescent="0.2">
      <c r="A38" s="14" t="s">
        <v>50</v>
      </c>
      <c r="B38" s="12">
        <f t="shared" ref="B38:B47" si="9">SUM(C38:D38)</f>
        <v>30</v>
      </c>
      <c r="C38" s="12">
        <f t="shared" ref="C38:D47" si="10">(G38+K38+O38+S38+W38+AA38)*15</f>
        <v>30</v>
      </c>
      <c r="D38" s="12">
        <f t="shared" si="10"/>
        <v>0</v>
      </c>
      <c r="E38" s="16">
        <f>+J38+N38+R38+V38+Z38+AD38+AH38</f>
        <v>3</v>
      </c>
      <c r="F38" s="12"/>
      <c r="G38" s="12">
        <v>2</v>
      </c>
      <c r="H38" s="12">
        <v>0</v>
      </c>
      <c r="I38" s="12" t="s">
        <v>21</v>
      </c>
      <c r="J38" s="12">
        <v>3</v>
      </c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x14ac:dyDescent="0.2">
      <c r="A39" s="14" t="s">
        <v>51</v>
      </c>
      <c r="B39" s="12">
        <f t="shared" si="9"/>
        <v>60</v>
      </c>
      <c r="C39" s="12">
        <f t="shared" si="10"/>
        <v>30</v>
      </c>
      <c r="D39" s="12">
        <f t="shared" si="10"/>
        <v>30</v>
      </c>
      <c r="E39" s="16">
        <f>+J39+N39+R39+V39+Z39+AD39+AH39</f>
        <v>4</v>
      </c>
      <c r="F39" s="12"/>
      <c r="G39" s="12"/>
      <c r="H39" s="12"/>
      <c r="I39" s="12"/>
      <c r="J39" s="12"/>
      <c r="K39" s="12"/>
      <c r="L39" s="12"/>
      <c r="M39" s="12"/>
      <c r="N39" s="12"/>
      <c r="O39" s="12">
        <v>2</v>
      </c>
      <c r="P39" s="12">
        <v>2</v>
      </c>
      <c r="Q39" s="12" t="s">
        <v>21</v>
      </c>
      <c r="R39" s="12">
        <v>4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pans="1:34" x14ac:dyDescent="0.2">
      <c r="A40" s="14" t="s">
        <v>52</v>
      </c>
      <c r="B40" s="12">
        <f t="shared" si="9"/>
        <v>45</v>
      </c>
      <c r="C40" s="12">
        <f t="shared" si="10"/>
        <v>30</v>
      </c>
      <c r="D40" s="12">
        <f t="shared" si="10"/>
        <v>15</v>
      </c>
      <c r="E40" s="16">
        <f>+J40+N40+R40+V40+Z40+AD40+AH40</f>
        <v>3</v>
      </c>
      <c r="F40" s="12"/>
      <c r="G40" s="12"/>
      <c r="H40" s="12"/>
      <c r="I40" s="12"/>
      <c r="J40" s="12"/>
      <c r="K40" s="12">
        <v>2</v>
      </c>
      <c r="L40" s="12">
        <v>1</v>
      </c>
      <c r="M40" s="12" t="s">
        <v>21</v>
      </c>
      <c r="N40" s="12">
        <v>3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pans="1:34" x14ac:dyDescent="0.2">
      <c r="A41" s="14" t="s">
        <v>53</v>
      </c>
      <c r="B41" s="12">
        <f t="shared" si="9"/>
        <v>60</v>
      </c>
      <c r="C41" s="12">
        <f t="shared" si="10"/>
        <v>30</v>
      </c>
      <c r="D41" s="12">
        <f t="shared" si="10"/>
        <v>30</v>
      </c>
      <c r="E41" s="16">
        <f>+J41+N41+R41+V41+Z41+AD41+AH41</f>
        <v>4</v>
      </c>
      <c r="G41" s="12"/>
      <c r="H41" s="12"/>
      <c r="I41" s="12"/>
      <c r="J41" s="12"/>
      <c r="K41" s="12"/>
      <c r="L41" s="12"/>
      <c r="M41" s="12"/>
      <c r="N41" s="12"/>
      <c r="O41" s="12">
        <v>2</v>
      </c>
      <c r="P41" s="12">
        <v>2</v>
      </c>
      <c r="Q41" s="12" t="s">
        <v>18</v>
      </c>
      <c r="R41" s="12">
        <v>4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pans="1:34" x14ac:dyDescent="0.2">
      <c r="A42" s="14" t="s">
        <v>54</v>
      </c>
      <c r="B42" s="12">
        <f t="shared" si="9"/>
        <v>60</v>
      </c>
      <c r="C42" s="12">
        <f t="shared" si="10"/>
        <v>30</v>
      </c>
      <c r="D42" s="12">
        <f t="shared" si="10"/>
        <v>30</v>
      </c>
      <c r="E42" s="16">
        <f>+J42+N42+R42+V42+Z42+AD42+AH48</f>
        <v>4</v>
      </c>
      <c r="F42" s="18" t="s">
        <v>53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>
        <v>2</v>
      </c>
      <c r="T42" s="12">
        <v>2</v>
      </c>
      <c r="U42" s="12" t="s">
        <v>21</v>
      </c>
      <c r="V42" s="12">
        <v>4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pans="1:34" x14ac:dyDescent="0.2">
      <c r="A43" s="22" t="s">
        <v>55</v>
      </c>
      <c r="B43" s="12">
        <f t="shared" si="9"/>
        <v>60</v>
      </c>
      <c r="C43" s="12">
        <f t="shared" si="10"/>
        <v>30</v>
      </c>
      <c r="D43" s="12">
        <f t="shared" si="10"/>
        <v>30</v>
      </c>
      <c r="E43" s="16">
        <f>+J43+N43+R43+V43+Z43+AD43+AH49</f>
        <v>4</v>
      </c>
      <c r="F43" s="12"/>
      <c r="G43" s="12"/>
      <c r="H43" s="12"/>
      <c r="I43" s="12"/>
      <c r="J43" s="12"/>
      <c r="K43" s="12"/>
      <c r="L43" s="12"/>
      <c r="M43" s="12"/>
      <c r="N43" s="12"/>
      <c r="O43" s="12">
        <v>2</v>
      </c>
      <c r="P43" s="12">
        <v>2</v>
      </c>
      <c r="Q43" s="12" t="s">
        <v>21</v>
      </c>
      <c r="R43" s="12">
        <v>4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pans="1:34" x14ac:dyDescent="0.2">
      <c r="A44" s="14" t="s">
        <v>56</v>
      </c>
      <c r="B44" s="12">
        <f t="shared" si="9"/>
        <v>60</v>
      </c>
      <c r="C44" s="12">
        <f t="shared" si="10"/>
        <v>30</v>
      </c>
      <c r="D44" s="12">
        <f t="shared" si="10"/>
        <v>30</v>
      </c>
      <c r="E44" s="16">
        <f>+J44+N44+R44+V44+Z44+AD44+AH50</f>
        <v>5</v>
      </c>
      <c r="F44" s="24" t="s">
        <v>55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>
        <v>2</v>
      </c>
      <c r="T44" s="12">
        <v>2</v>
      </c>
      <c r="U44" s="12" t="s">
        <v>18</v>
      </c>
      <c r="V44" s="12">
        <v>5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pans="1:34" x14ac:dyDescent="0.2">
      <c r="A45" s="14" t="s">
        <v>57</v>
      </c>
      <c r="B45" s="12">
        <f t="shared" si="9"/>
        <v>30</v>
      </c>
      <c r="C45" s="12">
        <f t="shared" si="10"/>
        <v>0</v>
      </c>
      <c r="D45" s="12">
        <f t="shared" si="10"/>
        <v>30</v>
      </c>
      <c r="E45" s="16">
        <f>+J45+N45+R45+V45+Z45+AD45+AH52</f>
        <v>3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>
        <v>0</v>
      </c>
      <c r="X45" s="12">
        <v>2</v>
      </c>
      <c r="Y45" s="12" t="s">
        <v>18</v>
      </c>
      <c r="Z45" s="12">
        <v>3</v>
      </c>
      <c r="AA45" s="12"/>
      <c r="AB45" s="12"/>
      <c r="AC45" s="12"/>
      <c r="AD45" s="12"/>
      <c r="AE45" s="12"/>
      <c r="AF45" s="12"/>
      <c r="AG45" s="12"/>
      <c r="AH45" s="12"/>
    </row>
    <row r="46" spans="1:34" x14ac:dyDescent="0.2">
      <c r="A46" s="22" t="s">
        <v>58</v>
      </c>
      <c r="B46" s="12">
        <f t="shared" si="9"/>
        <v>45</v>
      </c>
      <c r="C46" s="12">
        <f t="shared" si="10"/>
        <v>15</v>
      </c>
      <c r="D46" s="12">
        <f t="shared" si="10"/>
        <v>30</v>
      </c>
      <c r="E46" s="16">
        <f>+J46+N46+R46+V46+Z46+AD46+AH53</f>
        <v>3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>
        <v>1</v>
      </c>
      <c r="AB46" s="12">
        <v>2</v>
      </c>
      <c r="AC46" s="12" t="s">
        <v>18</v>
      </c>
      <c r="AD46" s="12">
        <v>3</v>
      </c>
      <c r="AE46" s="12"/>
      <c r="AF46" s="12"/>
      <c r="AG46" s="12"/>
      <c r="AH46" s="12"/>
    </row>
    <row r="47" spans="1:34" x14ac:dyDescent="0.2">
      <c r="A47" s="22" t="s">
        <v>59</v>
      </c>
      <c r="B47" s="12">
        <f t="shared" si="9"/>
        <v>60</v>
      </c>
      <c r="C47" s="12">
        <f t="shared" si="10"/>
        <v>30</v>
      </c>
      <c r="D47" s="12">
        <f t="shared" si="10"/>
        <v>30</v>
      </c>
      <c r="E47" s="16">
        <f>+J47+N47+R47+V47+Z47+AD47+AH47</f>
        <v>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>
        <v>2</v>
      </c>
      <c r="AB47" s="12">
        <v>2</v>
      </c>
      <c r="AC47" s="12" t="s">
        <v>18</v>
      </c>
      <c r="AD47" s="12">
        <v>4</v>
      </c>
      <c r="AE47" s="12"/>
      <c r="AF47" s="12"/>
      <c r="AG47" s="12"/>
      <c r="AH47" s="12"/>
    </row>
    <row r="48" spans="1:34" ht="27.75" customHeight="1" x14ac:dyDescent="0.2">
      <c r="A48" s="20" t="s">
        <v>60</v>
      </c>
      <c r="B48" s="20"/>
      <c r="C48" s="20"/>
      <c r="D48" s="20"/>
      <c r="E48" s="25">
        <f>SUM(E49:E56)</f>
        <v>24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pans="1:34" x14ac:dyDescent="0.2">
      <c r="A49" s="22" t="s">
        <v>61</v>
      </c>
      <c r="B49" s="12">
        <f t="shared" ref="B49:B56" si="11">SUM(C49:D49)</f>
        <v>45</v>
      </c>
      <c r="C49" s="12">
        <f t="shared" ref="C49:D56" si="12">(G49+K49+O49+S49+W49+AA49)*15</f>
        <v>15</v>
      </c>
      <c r="D49" s="12">
        <f t="shared" si="12"/>
        <v>30</v>
      </c>
      <c r="E49" s="16">
        <f t="shared" ref="E49:E56" si="13">+J49+N49+R49+V49+Z49+AD49+AH49</f>
        <v>4</v>
      </c>
      <c r="F49" s="12"/>
      <c r="G49" s="13"/>
      <c r="H49" s="13"/>
      <c r="I49" s="13"/>
      <c r="J49" s="13"/>
      <c r="K49" s="13">
        <v>1</v>
      </c>
      <c r="L49" s="13">
        <v>2</v>
      </c>
      <c r="M49" s="12" t="s">
        <v>18</v>
      </c>
      <c r="N49" s="13">
        <v>4</v>
      </c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2"/>
    </row>
    <row r="50" spans="1:34" ht="12.6" customHeight="1" x14ac:dyDescent="0.2">
      <c r="A50" s="22" t="s">
        <v>62</v>
      </c>
      <c r="B50" s="12">
        <f t="shared" si="11"/>
        <v>45</v>
      </c>
      <c r="C50" s="12">
        <f t="shared" si="12"/>
        <v>15</v>
      </c>
      <c r="D50" s="12">
        <f t="shared" si="12"/>
        <v>30</v>
      </c>
      <c r="E50" s="16">
        <f t="shared" si="13"/>
        <v>4</v>
      </c>
      <c r="F50" s="12"/>
      <c r="G50" s="13"/>
      <c r="H50" s="13"/>
      <c r="I50" s="13"/>
      <c r="J50" s="13"/>
      <c r="K50" s="13">
        <v>1</v>
      </c>
      <c r="L50" s="13">
        <v>2</v>
      </c>
      <c r="M50" s="12" t="s">
        <v>18</v>
      </c>
      <c r="N50" s="13">
        <v>4</v>
      </c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2"/>
    </row>
    <row r="51" spans="1:34" x14ac:dyDescent="0.2">
      <c r="A51" s="22" t="s">
        <v>63</v>
      </c>
      <c r="B51" s="12">
        <f t="shared" si="11"/>
        <v>30</v>
      </c>
      <c r="C51" s="12">
        <f t="shared" si="12"/>
        <v>30</v>
      </c>
      <c r="D51" s="12">
        <f t="shared" si="12"/>
        <v>0</v>
      </c>
      <c r="E51" s="16">
        <f t="shared" si="13"/>
        <v>3</v>
      </c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>
        <v>2</v>
      </c>
      <c r="AB51" s="13">
        <v>0</v>
      </c>
      <c r="AC51" s="12" t="s">
        <v>21</v>
      </c>
      <c r="AD51" s="13">
        <v>3</v>
      </c>
      <c r="AE51" s="13"/>
      <c r="AF51" s="13"/>
      <c r="AG51" s="13"/>
      <c r="AH51" s="12"/>
    </row>
    <row r="52" spans="1:34" x14ac:dyDescent="0.2">
      <c r="A52" s="22" t="s">
        <v>64</v>
      </c>
      <c r="B52" s="12">
        <f t="shared" si="11"/>
        <v>60</v>
      </c>
      <c r="C52" s="12">
        <f t="shared" si="12"/>
        <v>30</v>
      </c>
      <c r="D52" s="12">
        <f t="shared" si="12"/>
        <v>30</v>
      </c>
      <c r="E52" s="16">
        <v>4</v>
      </c>
      <c r="F52" s="24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>
        <v>2</v>
      </c>
      <c r="X52" s="13">
        <v>2</v>
      </c>
      <c r="Y52" s="12" t="s">
        <v>21</v>
      </c>
      <c r="Z52" s="13">
        <v>4</v>
      </c>
      <c r="AA52" s="13"/>
      <c r="AB52" s="13"/>
      <c r="AC52" s="13"/>
      <c r="AD52" s="13"/>
      <c r="AE52" s="13"/>
      <c r="AF52" s="13"/>
      <c r="AG52" s="13"/>
      <c r="AH52" s="12"/>
    </row>
    <row r="53" spans="1:34" x14ac:dyDescent="0.2">
      <c r="A53" s="14" t="s">
        <v>65</v>
      </c>
      <c r="B53" s="12">
        <f t="shared" si="11"/>
        <v>30</v>
      </c>
      <c r="C53" s="12">
        <f t="shared" si="12"/>
        <v>30</v>
      </c>
      <c r="D53" s="12">
        <f t="shared" si="12"/>
        <v>0</v>
      </c>
      <c r="E53" s="16">
        <f t="shared" si="13"/>
        <v>3</v>
      </c>
      <c r="F53" s="12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>
        <v>2</v>
      </c>
      <c r="T53" s="13">
        <v>0</v>
      </c>
      <c r="U53" s="12" t="s">
        <v>21</v>
      </c>
      <c r="V53" s="13">
        <v>3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2"/>
    </row>
    <row r="54" spans="1:34" x14ac:dyDescent="0.2">
      <c r="A54" s="22" t="s">
        <v>66</v>
      </c>
      <c r="B54" s="12">
        <f t="shared" si="11"/>
        <v>30</v>
      </c>
      <c r="C54" s="12">
        <f t="shared" si="12"/>
        <v>30</v>
      </c>
      <c r="D54" s="12">
        <f t="shared" si="12"/>
        <v>0</v>
      </c>
      <c r="E54" s="16">
        <f t="shared" si="13"/>
        <v>3</v>
      </c>
      <c r="F54" s="12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>
        <v>2</v>
      </c>
      <c r="X54" s="13">
        <v>0</v>
      </c>
      <c r="Y54" s="12" t="s">
        <v>21</v>
      </c>
      <c r="Z54" s="13">
        <v>3</v>
      </c>
      <c r="AA54" s="13"/>
      <c r="AB54" s="13"/>
      <c r="AC54" s="13"/>
      <c r="AD54" s="13"/>
      <c r="AE54" s="13"/>
      <c r="AF54" s="13"/>
      <c r="AG54" s="13"/>
      <c r="AH54" s="12"/>
    </row>
    <row r="55" spans="1:34" x14ac:dyDescent="0.2">
      <c r="A55" s="22" t="s">
        <v>67</v>
      </c>
      <c r="B55" s="12">
        <f t="shared" si="11"/>
        <v>45</v>
      </c>
      <c r="C55" s="12">
        <f t="shared" si="12"/>
        <v>30</v>
      </c>
      <c r="D55" s="12">
        <f t="shared" si="12"/>
        <v>15</v>
      </c>
      <c r="E55" s="16">
        <f t="shared" si="13"/>
        <v>3</v>
      </c>
      <c r="F55" s="12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>
        <v>2</v>
      </c>
      <c r="T55" s="13">
        <v>1</v>
      </c>
      <c r="U55" s="12" t="s">
        <v>21</v>
      </c>
      <c r="V55" s="13">
        <v>3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2"/>
    </row>
    <row r="56" spans="1:34" x14ac:dyDescent="0.2">
      <c r="A56" s="21" t="s">
        <v>68</v>
      </c>
      <c r="B56" s="12">
        <f t="shared" si="11"/>
        <v>120</v>
      </c>
      <c r="C56" s="12">
        <f t="shared" si="12"/>
        <v>0</v>
      </c>
      <c r="D56" s="12">
        <f t="shared" si="12"/>
        <v>120</v>
      </c>
      <c r="E56" s="16">
        <f t="shared" si="13"/>
        <v>0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>
        <v>0</v>
      </c>
      <c r="AB56" s="12">
        <v>8</v>
      </c>
      <c r="AC56" s="12" t="s">
        <v>69</v>
      </c>
      <c r="AD56" s="12">
        <v>0</v>
      </c>
      <c r="AE56" s="12"/>
      <c r="AF56" s="12"/>
      <c r="AG56" s="12"/>
      <c r="AH56" s="12"/>
    </row>
    <row r="57" spans="1:34" ht="13.5" customHeight="1" x14ac:dyDescent="0.2">
      <c r="A57" s="26" t="s">
        <v>70</v>
      </c>
      <c r="B57" s="16">
        <f>SUM(B8:B55)</f>
        <v>2010</v>
      </c>
      <c r="C57" s="16">
        <f>SUM(C8:C55)</f>
        <v>1200</v>
      </c>
      <c r="D57" s="16">
        <f>SUM(D8:D55)</f>
        <v>810</v>
      </c>
      <c r="E57" s="16">
        <f>+E7+E14+E25+E37+E48</f>
        <v>154</v>
      </c>
      <c r="F57" s="12"/>
      <c r="G57" s="16">
        <f t="shared" ref="G57:AH57" si="14">SUM(G8:G56)</f>
        <v>15</v>
      </c>
      <c r="H57" s="16">
        <f t="shared" si="14"/>
        <v>11</v>
      </c>
      <c r="I57" s="16">
        <f t="shared" si="14"/>
        <v>0</v>
      </c>
      <c r="J57" s="25">
        <f t="shared" si="14"/>
        <v>32</v>
      </c>
      <c r="K57" s="16">
        <f t="shared" si="14"/>
        <v>13</v>
      </c>
      <c r="L57" s="16">
        <f t="shared" si="14"/>
        <v>9</v>
      </c>
      <c r="M57" s="16">
        <f t="shared" si="14"/>
        <v>0</v>
      </c>
      <c r="N57" s="25">
        <f t="shared" si="14"/>
        <v>26</v>
      </c>
      <c r="O57" s="16">
        <f t="shared" si="14"/>
        <v>14</v>
      </c>
      <c r="P57" s="16">
        <f t="shared" si="14"/>
        <v>11</v>
      </c>
      <c r="Q57" s="16">
        <f t="shared" si="14"/>
        <v>0</v>
      </c>
      <c r="R57" s="25">
        <f t="shared" si="14"/>
        <v>27</v>
      </c>
      <c r="S57" s="16">
        <f t="shared" si="14"/>
        <v>14</v>
      </c>
      <c r="T57" s="16">
        <f t="shared" si="14"/>
        <v>10</v>
      </c>
      <c r="U57" s="16">
        <f t="shared" si="14"/>
        <v>0</v>
      </c>
      <c r="V57" s="25">
        <f t="shared" si="14"/>
        <v>27</v>
      </c>
      <c r="W57" s="16">
        <f t="shared" si="14"/>
        <v>8</v>
      </c>
      <c r="X57" s="16">
        <f t="shared" si="14"/>
        <v>7</v>
      </c>
      <c r="Y57" s="16">
        <f t="shared" si="14"/>
        <v>0</v>
      </c>
      <c r="Z57" s="25">
        <f t="shared" si="14"/>
        <v>17</v>
      </c>
      <c r="AA57" s="16">
        <f t="shared" si="14"/>
        <v>16</v>
      </c>
      <c r="AB57" s="16">
        <f t="shared" si="14"/>
        <v>14</v>
      </c>
      <c r="AC57" s="16">
        <f t="shared" si="14"/>
        <v>0</v>
      </c>
      <c r="AD57" s="25">
        <f t="shared" si="14"/>
        <v>25</v>
      </c>
      <c r="AE57" s="16">
        <f t="shared" si="14"/>
        <v>0</v>
      </c>
      <c r="AF57" s="16">
        <f t="shared" si="14"/>
        <v>0</v>
      </c>
      <c r="AG57" s="16">
        <f t="shared" si="14"/>
        <v>0</v>
      </c>
      <c r="AH57" s="25">
        <f t="shared" si="14"/>
        <v>0</v>
      </c>
    </row>
    <row r="58" spans="1:34" x14ac:dyDescent="0.2">
      <c r="A58" s="27"/>
      <c r="B58" s="27"/>
      <c r="C58" s="27"/>
      <c r="D58" s="27"/>
      <c r="E58" s="28"/>
      <c r="F58" s="12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</row>
    <row r="59" spans="1:34" x14ac:dyDescent="0.2">
      <c r="A59" s="29" t="s">
        <v>71</v>
      </c>
      <c r="B59" s="30"/>
      <c r="C59" s="31"/>
      <c r="D59" s="9"/>
      <c r="E59" s="32"/>
      <c r="F59" s="12"/>
      <c r="G59" s="12"/>
      <c r="H59" s="12"/>
      <c r="I59" s="12"/>
      <c r="J59" s="12"/>
      <c r="K59" s="13"/>
      <c r="L59" s="13"/>
      <c r="M59" s="13"/>
      <c r="N59" s="1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4"/>
      <c r="AF59" s="34"/>
      <c r="AG59" s="34"/>
      <c r="AH59" s="34"/>
    </row>
    <row r="60" spans="1:34" x14ac:dyDescent="0.2">
      <c r="A60" s="29" t="s">
        <v>72</v>
      </c>
      <c r="B60" s="30">
        <f t="shared" ref="B60:B67" si="15">C60+D60</f>
        <v>30</v>
      </c>
      <c r="C60" s="31">
        <f t="shared" ref="C60:D65" si="16">(G60+K60+O60+S60+W60+AA60)*15</f>
        <v>30</v>
      </c>
      <c r="D60" s="9">
        <f t="shared" si="16"/>
        <v>0</v>
      </c>
      <c r="E60" s="32">
        <f t="shared" ref="E60:E67" si="17">+J60+N60+R60+V60+Z60+AD60+AH60</f>
        <v>3</v>
      </c>
      <c r="F60" s="12"/>
      <c r="G60" s="35"/>
      <c r="H60" s="35"/>
      <c r="I60" s="35"/>
      <c r="J60" s="35"/>
      <c r="K60" s="35"/>
      <c r="L60" s="35"/>
      <c r="M60" s="35" t="s">
        <v>69</v>
      </c>
      <c r="N60" s="35"/>
      <c r="O60" s="35"/>
      <c r="P60" s="35"/>
      <c r="Q60" s="35"/>
      <c r="R60" s="35"/>
      <c r="S60" s="35"/>
      <c r="T60" s="35"/>
      <c r="U60" s="35"/>
      <c r="V60" s="35"/>
      <c r="W60" s="35">
        <v>2</v>
      </c>
      <c r="X60" s="35">
        <v>0</v>
      </c>
      <c r="Y60" s="35" t="s">
        <v>21</v>
      </c>
      <c r="Z60" s="35">
        <v>3</v>
      </c>
      <c r="AA60" s="33"/>
      <c r="AB60" s="33"/>
      <c r="AC60" s="33"/>
      <c r="AD60" s="33"/>
      <c r="AE60" s="34"/>
      <c r="AF60" s="34"/>
      <c r="AG60" s="34"/>
      <c r="AH60" s="34"/>
    </row>
    <row r="61" spans="1:34" x14ac:dyDescent="0.2">
      <c r="A61" s="29" t="s">
        <v>73</v>
      </c>
      <c r="B61" s="30">
        <f t="shared" si="15"/>
        <v>45</v>
      </c>
      <c r="C61" s="31">
        <f t="shared" si="16"/>
        <v>15</v>
      </c>
      <c r="D61" s="9">
        <f t="shared" si="16"/>
        <v>30</v>
      </c>
      <c r="E61" s="32">
        <f t="shared" si="17"/>
        <v>4</v>
      </c>
      <c r="F61" s="12"/>
      <c r="G61" s="35"/>
      <c r="H61" s="35"/>
      <c r="I61" s="35"/>
      <c r="J61" s="35"/>
      <c r="K61" s="35">
        <v>1</v>
      </c>
      <c r="L61" s="35">
        <v>2</v>
      </c>
      <c r="M61" s="35" t="s">
        <v>18</v>
      </c>
      <c r="N61" s="35">
        <v>4</v>
      </c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3"/>
      <c r="AB61" s="33"/>
      <c r="AC61" s="33"/>
      <c r="AD61" s="33"/>
      <c r="AE61" s="34"/>
      <c r="AF61" s="34"/>
      <c r="AG61" s="34"/>
      <c r="AH61" s="34"/>
    </row>
    <row r="62" spans="1:34" x14ac:dyDescent="0.2">
      <c r="A62" s="29" t="s">
        <v>74</v>
      </c>
      <c r="B62" s="30">
        <f t="shared" si="15"/>
        <v>30</v>
      </c>
      <c r="C62" s="31">
        <f t="shared" si="16"/>
        <v>30</v>
      </c>
      <c r="D62" s="9">
        <f t="shared" si="16"/>
        <v>0</v>
      </c>
      <c r="E62" s="32">
        <f t="shared" si="17"/>
        <v>3</v>
      </c>
      <c r="F62" s="12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>
        <v>2</v>
      </c>
      <c r="X62" s="35">
        <v>0</v>
      </c>
      <c r="Y62" s="35" t="s">
        <v>21</v>
      </c>
      <c r="Z62" s="35">
        <v>3</v>
      </c>
      <c r="AA62" s="33"/>
      <c r="AB62" s="33"/>
      <c r="AC62" s="33"/>
      <c r="AD62" s="33"/>
      <c r="AE62" s="34"/>
      <c r="AF62" s="34"/>
      <c r="AG62" s="34"/>
      <c r="AH62" s="34"/>
    </row>
    <row r="63" spans="1:34" x14ac:dyDescent="0.2">
      <c r="A63" s="36" t="s">
        <v>75</v>
      </c>
      <c r="B63" s="37">
        <v>30</v>
      </c>
      <c r="C63" s="18">
        <v>0</v>
      </c>
      <c r="D63" s="12">
        <v>30</v>
      </c>
      <c r="E63" s="16">
        <v>1</v>
      </c>
      <c r="F63" s="12"/>
      <c r="G63" s="35">
        <v>0</v>
      </c>
      <c r="H63" s="35">
        <v>2</v>
      </c>
      <c r="I63" s="35" t="s">
        <v>18</v>
      </c>
      <c r="J63" s="35">
        <v>1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3"/>
      <c r="AB63" s="33"/>
      <c r="AC63" s="33"/>
      <c r="AD63" s="33"/>
      <c r="AE63" s="34"/>
      <c r="AF63" s="34"/>
      <c r="AG63" s="34"/>
      <c r="AH63" s="34"/>
    </row>
    <row r="64" spans="1:34" x14ac:dyDescent="0.2">
      <c r="A64" s="29" t="s">
        <v>76</v>
      </c>
      <c r="B64" s="30">
        <f t="shared" si="15"/>
        <v>45</v>
      </c>
      <c r="C64" s="31">
        <f t="shared" si="16"/>
        <v>0</v>
      </c>
      <c r="D64" s="9">
        <f t="shared" si="16"/>
        <v>45</v>
      </c>
      <c r="E64" s="32">
        <f t="shared" si="17"/>
        <v>6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>
        <v>0</v>
      </c>
      <c r="X64" s="12">
        <v>3</v>
      </c>
      <c r="Y64" s="12" t="s">
        <v>18</v>
      </c>
      <c r="Z64" s="12">
        <v>6</v>
      </c>
      <c r="AA64" s="12"/>
      <c r="AB64" s="12"/>
      <c r="AC64" s="12"/>
      <c r="AD64" s="12"/>
      <c r="AE64" s="12"/>
      <c r="AF64" s="12"/>
      <c r="AG64" s="12"/>
      <c r="AH64" s="12"/>
    </row>
    <row r="65" spans="1:34" x14ac:dyDescent="0.2">
      <c r="A65" s="29" t="s">
        <v>77</v>
      </c>
      <c r="B65" s="30">
        <f t="shared" si="15"/>
        <v>45</v>
      </c>
      <c r="C65" s="31">
        <f t="shared" si="16"/>
        <v>0</v>
      </c>
      <c r="D65" s="9">
        <f t="shared" si="16"/>
        <v>45</v>
      </c>
      <c r="E65" s="32">
        <f t="shared" si="17"/>
        <v>6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>
        <v>0</v>
      </c>
      <c r="AB65" s="12">
        <v>3</v>
      </c>
      <c r="AC65" s="12" t="s">
        <v>21</v>
      </c>
      <c r="AD65" s="12">
        <v>6</v>
      </c>
      <c r="AE65" s="12"/>
      <c r="AF65" s="12"/>
      <c r="AG65" s="12"/>
      <c r="AH65" s="12"/>
    </row>
    <row r="66" spans="1:34" x14ac:dyDescent="0.2">
      <c r="A66" s="29" t="s">
        <v>78</v>
      </c>
      <c r="B66" s="30">
        <f t="shared" si="15"/>
        <v>45</v>
      </c>
      <c r="C66" s="31">
        <f>(G66+K66+O66+S66+W66+AA66+AE66)*15</f>
        <v>0</v>
      </c>
      <c r="D66" s="9">
        <f>(H66+L66+P66+T66+X66+AB66+AF66)*15</f>
        <v>45</v>
      </c>
      <c r="E66" s="32">
        <f t="shared" si="17"/>
        <v>3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>
        <v>0</v>
      </c>
      <c r="AF66" s="12">
        <v>3</v>
      </c>
      <c r="AG66" s="12" t="s">
        <v>79</v>
      </c>
      <c r="AH66" s="12">
        <v>3</v>
      </c>
    </row>
    <row r="67" spans="1:34" x14ac:dyDescent="0.2">
      <c r="A67" s="21" t="s">
        <v>68</v>
      </c>
      <c r="B67" s="30">
        <f t="shared" si="15"/>
        <v>600</v>
      </c>
      <c r="C67" s="31">
        <f>(G67+K67+O67+S67+W67+AA67)*15</f>
        <v>0</v>
      </c>
      <c r="D67" s="9">
        <f>(H67+L67+P67+T67+X67+AB67+AF67)*15</f>
        <v>600</v>
      </c>
      <c r="E67" s="32">
        <f t="shared" si="17"/>
        <v>30</v>
      </c>
      <c r="F67" s="12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12">
        <v>0</v>
      </c>
      <c r="AF67" s="12">
        <v>40</v>
      </c>
      <c r="AG67" s="12" t="s">
        <v>79</v>
      </c>
      <c r="AH67" s="12">
        <v>30</v>
      </c>
    </row>
    <row r="68" spans="1:34" ht="13.5" x14ac:dyDescent="0.2">
      <c r="A68" s="26" t="s">
        <v>70</v>
      </c>
      <c r="B68" s="32">
        <f>SUM(B59:B67)</f>
        <v>870</v>
      </c>
      <c r="C68" s="32">
        <f>SUM(C59:C67)</f>
        <v>75</v>
      </c>
      <c r="D68" s="32">
        <f>SUM(D59:D67)</f>
        <v>795</v>
      </c>
      <c r="E68" s="32">
        <f>SUM(E59:E67)</f>
        <v>56</v>
      </c>
      <c r="F68" s="33"/>
      <c r="G68" s="38">
        <f t="shared" ref="G68:AH68" si="18">SUM(G59:G67)+G57</f>
        <v>15</v>
      </c>
      <c r="H68" s="38">
        <f t="shared" si="18"/>
        <v>13</v>
      </c>
      <c r="I68" s="38">
        <f t="shared" si="18"/>
        <v>0</v>
      </c>
      <c r="J68" s="39">
        <f t="shared" si="18"/>
        <v>33</v>
      </c>
      <c r="K68" s="38">
        <f t="shared" si="18"/>
        <v>14</v>
      </c>
      <c r="L68" s="38">
        <f t="shared" si="18"/>
        <v>11</v>
      </c>
      <c r="M68" s="38">
        <f t="shared" si="18"/>
        <v>0</v>
      </c>
      <c r="N68" s="39">
        <f t="shared" si="18"/>
        <v>30</v>
      </c>
      <c r="O68" s="38">
        <f t="shared" si="18"/>
        <v>14</v>
      </c>
      <c r="P68" s="38">
        <f t="shared" si="18"/>
        <v>11</v>
      </c>
      <c r="Q68" s="38">
        <f t="shared" si="18"/>
        <v>0</v>
      </c>
      <c r="R68" s="39">
        <f t="shared" si="18"/>
        <v>27</v>
      </c>
      <c r="S68" s="38">
        <f t="shared" si="18"/>
        <v>14</v>
      </c>
      <c r="T68" s="38">
        <f t="shared" si="18"/>
        <v>10</v>
      </c>
      <c r="U68" s="38">
        <f t="shared" si="18"/>
        <v>0</v>
      </c>
      <c r="V68" s="39">
        <f t="shared" si="18"/>
        <v>27</v>
      </c>
      <c r="W68" s="38">
        <f t="shared" si="18"/>
        <v>12</v>
      </c>
      <c r="X68" s="38">
        <f t="shared" si="18"/>
        <v>10</v>
      </c>
      <c r="Y68" s="38">
        <f t="shared" si="18"/>
        <v>0</v>
      </c>
      <c r="Z68" s="39">
        <f t="shared" si="18"/>
        <v>29</v>
      </c>
      <c r="AA68" s="38">
        <f t="shared" si="18"/>
        <v>16</v>
      </c>
      <c r="AB68" s="38">
        <f t="shared" si="18"/>
        <v>17</v>
      </c>
      <c r="AC68" s="38">
        <f t="shared" si="18"/>
        <v>0</v>
      </c>
      <c r="AD68" s="39">
        <f t="shared" si="18"/>
        <v>31</v>
      </c>
      <c r="AE68" s="38">
        <f t="shared" si="18"/>
        <v>0</v>
      </c>
      <c r="AF68" s="38">
        <f t="shared" si="18"/>
        <v>43</v>
      </c>
      <c r="AG68" s="38">
        <f t="shared" si="18"/>
        <v>0</v>
      </c>
      <c r="AH68" s="39">
        <f t="shared" si="18"/>
        <v>33</v>
      </c>
    </row>
    <row r="69" spans="1:34" x14ac:dyDescent="0.2">
      <c r="B69" s="32">
        <f>+B57+B68</f>
        <v>2880</v>
      </c>
      <c r="C69" s="32">
        <f>+C57+C68</f>
        <v>1275</v>
      </c>
      <c r="D69" s="32">
        <f>+D57+D68</f>
        <v>1605</v>
      </c>
      <c r="E69" s="32">
        <f>+E57+E68</f>
        <v>210</v>
      </c>
    </row>
    <row r="70" spans="1:34" x14ac:dyDescent="0.2">
      <c r="E70" s="40"/>
    </row>
    <row r="71" spans="1:34" x14ac:dyDescent="0.2">
      <c r="B71" s="41">
        <f>SUM(C71:D71)</f>
        <v>1</v>
      </c>
      <c r="C71" s="41">
        <f>+C69/B69</f>
        <v>0.44270833333333331</v>
      </c>
      <c r="D71" s="41">
        <f>+D69/B69</f>
        <v>0.55729166666666663</v>
      </c>
      <c r="E71" s="40"/>
    </row>
    <row r="72" spans="1:34" x14ac:dyDescent="0.2">
      <c r="E72" s="40"/>
    </row>
    <row r="73" spans="1:34" x14ac:dyDescent="0.2">
      <c r="B73" s="42" t="s">
        <v>80</v>
      </c>
      <c r="C73" s="43"/>
    </row>
    <row r="74" spans="1:34" x14ac:dyDescent="0.2">
      <c r="B74" s="43" t="s">
        <v>81</v>
      </c>
      <c r="C74" s="43"/>
    </row>
    <row r="75" spans="1:34" x14ac:dyDescent="0.2">
      <c r="B75" s="43" t="s">
        <v>82</v>
      </c>
      <c r="C75" s="43"/>
    </row>
    <row r="76" spans="1:34" x14ac:dyDescent="0.2">
      <c r="B76" s="43" t="s">
        <v>83</v>
      </c>
      <c r="C76" s="43"/>
    </row>
    <row r="77" spans="1:34" x14ac:dyDescent="0.2">
      <c r="B77" s="43" t="s">
        <v>84</v>
      </c>
      <c r="C77" s="43"/>
    </row>
    <row r="78" spans="1:34" x14ac:dyDescent="0.2">
      <c r="B78" s="43" t="s">
        <v>85</v>
      </c>
      <c r="C78" s="43"/>
    </row>
    <row r="79" spans="1:34" x14ac:dyDescent="0.2">
      <c r="B79" s="43" t="s">
        <v>86</v>
      </c>
      <c r="C79" s="43"/>
    </row>
    <row r="81" spans="1:34" x14ac:dyDescent="0.2">
      <c r="A81" s="44" t="s">
        <v>87</v>
      </c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</row>
    <row r="82" spans="1:34" ht="12.75" customHeight="1" x14ac:dyDescent="0.2">
      <c r="A82" s="47" t="s">
        <v>88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</row>
    <row r="87" spans="1:34" x14ac:dyDescent="0.2">
      <c r="B87" s="48"/>
      <c r="C87" s="48"/>
      <c r="D87" s="48"/>
      <c r="E87" s="48"/>
    </row>
    <row r="88" spans="1:34" x14ac:dyDescent="0.2">
      <c r="B88" s="48"/>
      <c r="C88" s="48"/>
      <c r="D88" s="48"/>
      <c r="E88" s="48"/>
    </row>
    <row r="89" spans="1:34" x14ac:dyDescent="0.2">
      <c r="B89" s="48"/>
      <c r="C89" s="48"/>
      <c r="D89" s="48"/>
      <c r="E89" s="48"/>
    </row>
    <row r="90" spans="1:34" x14ac:dyDescent="0.2">
      <c r="B90" s="48"/>
      <c r="C90" s="48"/>
      <c r="D90" s="48"/>
      <c r="E90" s="48"/>
    </row>
    <row r="91" spans="1:34" x14ac:dyDescent="0.2">
      <c r="B91" s="48"/>
      <c r="C91" s="48"/>
      <c r="D91" s="48"/>
      <c r="E91" s="48"/>
    </row>
    <row r="92" spans="1:34" x14ac:dyDescent="0.2">
      <c r="B92" s="48"/>
      <c r="C92" s="48"/>
      <c r="D92" s="48"/>
      <c r="E92" s="48"/>
    </row>
    <row r="93" spans="1:34" x14ac:dyDescent="0.2">
      <c r="B93" s="48"/>
      <c r="C93" s="48"/>
      <c r="D93" s="48"/>
      <c r="E93" s="48"/>
    </row>
    <row r="94" spans="1:34" x14ac:dyDescent="0.2">
      <c r="B94" s="48"/>
      <c r="C94" s="48"/>
      <c r="D94" s="48"/>
      <c r="E94" s="48"/>
    </row>
  </sheetData>
  <mergeCells count="33">
    <mergeCell ref="A58:D58"/>
    <mergeCell ref="A82:AH82"/>
    <mergeCell ref="AE5:AH5"/>
    <mergeCell ref="A7:D7"/>
    <mergeCell ref="A14:D14"/>
    <mergeCell ref="A25:D25"/>
    <mergeCell ref="A37:D37"/>
    <mergeCell ref="A48:D48"/>
    <mergeCell ref="G5:J5"/>
    <mergeCell ref="K5:N5"/>
    <mergeCell ref="O5:R5"/>
    <mergeCell ref="S5:V5"/>
    <mergeCell ref="W5:Z5"/>
    <mergeCell ref="AA5:AD5"/>
    <mergeCell ref="W3:AD3"/>
    <mergeCell ref="AE3:AH3"/>
    <mergeCell ref="G4:J4"/>
    <mergeCell ref="K4:N4"/>
    <mergeCell ref="O4:R4"/>
    <mergeCell ref="S4:V4"/>
    <mergeCell ref="W4:Z4"/>
    <mergeCell ref="AA4:AD4"/>
    <mergeCell ref="AE4:AH4"/>
    <mergeCell ref="A1:A6"/>
    <mergeCell ref="B1:E2"/>
    <mergeCell ref="F1:F6"/>
    <mergeCell ref="G1:AH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68337456-A77E-4341-B1D0-EF875C2A1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0E095-6336-489D-A63D-D052584F4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5F36BA-215B-40A5-B5B0-2C9DA661009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e8145b8f-b3f3-4a8c-894a-a44235af36ec"/>
    <ds:schemaRef ds:uri="http://schemas.microsoft.com/office/infopath/2007/PartnerControls"/>
    <ds:schemaRef ds:uri="http://schemas.openxmlformats.org/package/2006/metadata/core-properties"/>
    <ds:schemaRef ds:uri="a9b9daa9-7c18-43cb-b739-b9d24a09a05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2023-06-19T07:11:32Z</dcterms:created>
  <dcterms:modified xsi:type="dcterms:W3CDTF">2023-06-19T07:12:06Z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