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5" i="1" l="1"/>
  <c r="V85" i="1"/>
  <c r="T85" i="1"/>
  <c r="P85" i="1"/>
  <c r="N85" i="1"/>
  <c r="L85" i="1"/>
  <c r="H85" i="1"/>
  <c r="C84" i="1"/>
  <c r="E82" i="1"/>
  <c r="D82" i="1"/>
  <c r="C82" i="1"/>
  <c r="B82" i="1"/>
  <c r="E81" i="1"/>
  <c r="D81" i="1"/>
  <c r="B81" i="1" s="1"/>
  <c r="C81" i="1"/>
  <c r="E80" i="1"/>
  <c r="D80" i="1"/>
  <c r="C80" i="1"/>
  <c r="B80" i="1"/>
  <c r="D79" i="1"/>
  <c r="C79" i="1"/>
  <c r="B79" i="1" s="1"/>
  <c r="E78" i="1"/>
  <c r="D78" i="1"/>
  <c r="C78" i="1"/>
  <c r="B78" i="1" s="1"/>
  <c r="E77" i="1"/>
  <c r="E85" i="1" s="1"/>
  <c r="D77" i="1"/>
  <c r="C77" i="1"/>
  <c r="B77" i="1" s="1"/>
  <c r="E76" i="1"/>
  <c r="D76" i="1"/>
  <c r="D85" i="1" s="1"/>
  <c r="C76" i="1"/>
  <c r="C85" i="1" s="1"/>
  <c r="AL73" i="1"/>
  <c r="AL85" i="1" s="1"/>
  <c r="AK73" i="1"/>
  <c r="AK85" i="1" s="1"/>
  <c r="AJ73" i="1"/>
  <c r="AJ85" i="1" s="1"/>
  <c r="AI73" i="1"/>
  <c r="AI85" i="1" s="1"/>
  <c r="AH73" i="1"/>
  <c r="AH85" i="1" s="1"/>
  <c r="AG73" i="1"/>
  <c r="AG85" i="1" s="1"/>
  <c r="AF73" i="1"/>
  <c r="AF85" i="1" s="1"/>
  <c r="AE73" i="1"/>
  <c r="AE85" i="1" s="1"/>
  <c r="AD73" i="1"/>
  <c r="AD85" i="1" s="1"/>
  <c r="AC73" i="1"/>
  <c r="AC85" i="1" s="1"/>
  <c r="AB73" i="1"/>
  <c r="AB85" i="1" s="1"/>
  <c r="AA73" i="1"/>
  <c r="AA85" i="1" s="1"/>
  <c r="Z73" i="1"/>
  <c r="Z85" i="1" s="1"/>
  <c r="Y73" i="1"/>
  <c r="Y85" i="1" s="1"/>
  <c r="X73" i="1"/>
  <c r="X85" i="1" s="1"/>
  <c r="V73" i="1"/>
  <c r="U73" i="1"/>
  <c r="U85" i="1" s="1"/>
  <c r="T73" i="1"/>
  <c r="S73" i="1"/>
  <c r="S85" i="1" s="1"/>
  <c r="R73" i="1"/>
  <c r="R85" i="1" s="1"/>
  <c r="Q73" i="1"/>
  <c r="Q85" i="1" s="1"/>
  <c r="P73" i="1"/>
  <c r="O73" i="1"/>
  <c r="O85" i="1" s="1"/>
  <c r="N73" i="1"/>
  <c r="M73" i="1"/>
  <c r="M85" i="1" s="1"/>
  <c r="L73" i="1"/>
  <c r="K73" i="1"/>
  <c r="K85" i="1" s="1"/>
  <c r="J73" i="1"/>
  <c r="J85" i="1" s="1"/>
  <c r="I73" i="1"/>
  <c r="I85" i="1" s="1"/>
  <c r="H73" i="1"/>
  <c r="G73" i="1"/>
  <c r="G85" i="1" s="1"/>
  <c r="E72" i="1"/>
  <c r="D72" i="1"/>
  <c r="C72" i="1"/>
  <c r="B72" i="1"/>
  <c r="E71" i="1"/>
  <c r="D71" i="1"/>
  <c r="B71" i="1" s="1"/>
  <c r="C71" i="1"/>
  <c r="E70" i="1"/>
  <c r="D70" i="1"/>
  <c r="C70" i="1"/>
  <c r="B70" i="1"/>
  <c r="E69" i="1"/>
  <c r="B69" i="1"/>
  <c r="E68" i="1"/>
  <c r="D68" i="1"/>
  <c r="C68" i="1"/>
  <c r="B68" i="1" s="1"/>
  <c r="E67" i="1"/>
  <c r="D67" i="1"/>
  <c r="C67" i="1"/>
  <c r="B67" i="1"/>
  <c r="E66" i="1"/>
  <c r="E65" i="1" s="1"/>
  <c r="D66" i="1"/>
  <c r="C66" i="1"/>
  <c r="B66" i="1" s="1"/>
  <c r="E64" i="1"/>
  <c r="D64" i="1"/>
  <c r="C64" i="1"/>
  <c r="B64" i="1" s="1"/>
  <c r="E63" i="1"/>
  <c r="D63" i="1"/>
  <c r="C63" i="1"/>
  <c r="B63" i="1" s="1"/>
  <c r="E62" i="1"/>
  <c r="D62" i="1"/>
  <c r="C62" i="1"/>
  <c r="B62" i="1" s="1"/>
  <c r="E61" i="1"/>
  <c r="D61" i="1"/>
  <c r="C61" i="1"/>
  <c r="B61" i="1" s="1"/>
  <c r="E60" i="1"/>
  <c r="D60" i="1"/>
  <c r="C60" i="1"/>
  <c r="B60" i="1" s="1"/>
  <c r="E59" i="1"/>
  <c r="D59" i="1"/>
  <c r="C59" i="1"/>
  <c r="B59" i="1" s="1"/>
  <c r="E58" i="1"/>
  <c r="E57" i="1" s="1"/>
  <c r="D58" i="1"/>
  <c r="C58" i="1"/>
  <c r="B58" i="1" s="1"/>
  <c r="E56" i="1"/>
  <c r="D56" i="1"/>
  <c r="C56" i="1"/>
  <c r="B56" i="1"/>
  <c r="E55" i="1"/>
  <c r="D55" i="1"/>
  <c r="B55" i="1" s="1"/>
  <c r="C55" i="1"/>
  <c r="E54" i="1"/>
  <c r="E53" i="1" s="1"/>
  <c r="D54" i="1"/>
  <c r="C54" i="1"/>
  <c r="B54" i="1"/>
  <c r="E52" i="1"/>
  <c r="D52" i="1"/>
  <c r="C52" i="1"/>
  <c r="B52" i="1" s="1"/>
  <c r="E51" i="1"/>
  <c r="D51" i="1"/>
  <c r="C51" i="1"/>
  <c r="B51" i="1" s="1"/>
  <c r="E50" i="1"/>
  <c r="E49" i="1" s="1"/>
  <c r="D50" i="1"/>
  <c r="C50" i="1"/>
  <c r="B50" i="1" s="1"/>
  <c r="E48" i="1"/>
  <c r="D48" i="1"/>
  <c r="C48" i="1"/>
  <c r="B48" i="1"/>
  <c r="E47" i="1"/>
  <c r="D47" i="1"/>
  <c r="C47" i="1"/>
  <c r="B47" i="1" s="1"/>
  <c r="E46" i="1"/>
  <c r="D46" i="1"/>
  <c r="C46" i="1"/>
  <c r="B46" i="1"/>
  <c r="E45" i="1"/>
  <c r="E44" i="1"/>
  <c r="D44" i="1"/>
  <c r="C44" i="1"/>
  <c r="B44" i="1" s="1"/>
  <c r="E43" i="1"/>
  <c r="D43" i="1"/>
  <c r="C43" i="1"/>
  <c r="B43" i="1" s="1"/>
  <c r="E42" i="1"/>
  <c r="D42" i="1"/>
  <c r="C42" i="1"/>
  <c r="B42" i="1" s="1"/>
  <c r="E41" i="1"/>
  <c r="D41" i="1"/>
  <c r="C41" i="1"/>
  <c r="B41" i="1" s="1"/>
  <c r="E40" i="1"/>
  <c r="D40" i="1"/>
  <c r="C40" i="1"/>
  <c r="B40" i="1" s="1"/>
  <c r="E39" i="1"/>
  <c r="D39" i="1"/>
  <c r="C39" i="1"/>
  <c r="B39" i="1" s="1"/>
  <c r="E38" i="1"/>
  <c r="D38" i="1"/>
  <c r="C38" i="1"/>
  <c r="B38" i="1" s="1"/>
  <c r="E36" i="1"/>
  <c r="D36" i="1"/>
  <c r="B36" i="1" s="1"/>
  <c r="C36" i="1"/>
  <c r="E35" i="1"/>
  <c r="D35" i="1"/>
  <c r="C35" i="1"/>
  <c r="B35" i="1"/>
  <c r="E34" i="1"/>
  <c r="D34" i="1"/>
  <c r="B34" i="1" s="1"/>
  <c r="C34" i="1"/>
  <c r="E33" i="1"/>
  <c r="D33" i="1"/>
  <c r="C33" i="1"/>
  <c r="B33" i="1"/>
  <c r="E32" i="1"/>
  <c r="E31" i="1"/>
  <c r="D31" i="1"/>
  <c r="C31" i="1"/>
  <c r="B31" i="1" s="1"/>
  <c r="E30" i="1"/>
  <c r="D30" i="1"/>
  <c r="C30" i="1"/>
  <c r="B30" i="1" s="1"/>
  <c r="E29" i="1"/>
  <c r="D29" i="1"/>
  <c r="C29" i="1"/>
  <c r="B29" i="1" s="1"/>
  <c r="E27" i="1"/>
  <c r="D27" i="1"/>
  <c r="C27" i="1"/>
  <c r="B27" i="1" s="1"/>
  <c r="E26" i="1"/>
  <c r="E7" i="1" s="1"/>
  <c r="D26" i="1"/>
  <c r="C26" i="1"/>
  <c r="B26" i="1" s="1"/>
  <c r="E25" i="1"/>
  <c r="D25" i="1"/>
  <c r="C25" i="1"/>
  <c r="B25" i="1" s="1"/>
  <c r="D24" i="1"/>
  <c r="B24" i="1" s="1"/>
  <c r="C24" i="1"/>
  <c r="D23" i="1"/>
  <c r="C23" i="1"/>
  <c r="B23" i="1" s="1"/>
  <c r="D22" i="1"/>
  <c r="C22" i="1"/>
  <c r="B22" i="1"/>
  <c r="E21" i="1"/>
  <c r="D21" i="1"/>
  <c r="B21" i="1" s="1"/>
  <c r="C21" i="1"/>
  <c r="E20" i="1"/>
  <c r="D20" i="1"/>
  <c r="C20" i="1"/>
  <c r="B20" i="1"/>
  <c r="E19" i="1"/>
  <c r="D19" i="1"/>
  <c r="B19" i="1" s="1"/>
  <c r="C19" i="1"/>
  <c r="E18" i="1"/>
  <c r="D18" i="1"/>
  <c r="C18" i="1"/>
  <c r="B18" i="1"/>
  <c r="E17" i="1"/>
  <c r="D17" i="1"/>
  <c r="B17" i="1" s="1"/>
  <c r="C17" i="1"/>
  <c r="E16" i="1"/>
  <c r="D16" i="1"/>
  <c r="C16" i="1"/>
  <c r="B16" i="1"/>
  <c r="E15" i="1"/>
  <c r="D15" i="1"/>
  <c r="C15" i="1"/>
  <c r="B15" i="1" s="1"/>
  <c r="E14" i="1"/>
  <c r="D14" i="1"/>
  <c r="C14" i="1"/>
  <c r="B14" i="1"/>
  <c r="E13" i="1"/>
  <c r="D13" i="1"/>
  <c r="C13" i="1"/>
  <c r="B13" i="1" s="1"/>
  <c r="E12" i="1"/>
  <c r="D12" i="1"/>
  <c r="C12" i="1"/>
  <c r="B12" i="1"/>
  <c r="E11" i="1"/>
  <c r="D11" i="1"/>
  <c r="C11" i="1"/>
  <c r="B11" i="1" s="1"/>
  <c r="E10" i="1"/>
  <c r="D10" i="1"/>
  <c r="C10" i="1"/>
  <c r="B10" i="1"/>
  <c r="E9" i="1"/>
  <c r="D9" i="1"/>
  <c r="C9" i="1"/>
  <c r="B9" i="1" s="1"/>
  <c r="E8" i="1"/>
  <c r="D8" i="1"/>
  <c r="C8" i="1"/>
  <c r="C73" i="1" s="1"/>
  <c r="C86" i="1" s="1"/>
  <c r="B8" i="1"/>
  <c r="B73" i="1" l="1"/>
  <c r="B86" i="1" s="1"/>
  <c r="C88" i="1" s="1"/>
  <c r="E37" i="1"/>
  <c r="E73" i="1" s="1"/>
  <c r="E86" i="1" s="1"/>
  <c r="B76" i="1"/>
  <c r="B85" i="1" s="1"/>
  <c r="D73" i="1"/>
  <c r="D86" i="1" s="1"/>
  <c r="D88" i="1" l="1"/>
  <c r="B88" i="1" s="1"/>
</calcChain>
</file>

<file path=xl/sharedStrings.xml><?xml version="1.0" encoding="utf-8"?>
<sst xmlns="http://schemas.openxmlformats.org/spreadsheetml/2006/main" count="199" uniqueCount="105">
  <si>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</si>
  <si>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</si>
  <si>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</si>
  <si>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</si>
  <si>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</si>
  <si>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</si>
  <si>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</si>
  <si>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</si>
  <si>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</si>
  <si>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</si>
  <si>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</si>
  <si>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</si>
  <si>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</si>
  <si>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</si>
  <si>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</si>
  <si>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</si>
  <si>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Közgazdaságtani, módszertani és üzleti ismeretek</t>
  </si>
  <si>
    <t>Gazdasági matematika I.</t>
  </si>
  <si>
    <t>G</t>
  </si>
  <si>
    <t>Bevezetés a közgazdaságtanba</t>
  </si>
  <si>
    <t>K</t>
  </si>
  <si>
    <t>Üzleti kommunikáció</t>
  </si>
  <si>
    <t>Számvitel</t>
  </si>
  <si>
    <t xml:space="preserve">Üzleti szaknyelv A I. </t>
  </si>
  <si>
    <t>Gazdasági matematika II.</t>
  </si>
  <si>
    <t>Üzleti szaknyelv A II.</t>
  </si>
  <si>
    <t>Sz</t>
  </si>
  <si>
    <t xml:space="preserve">Üzleti informatika </t>
  </si>
  <si>
    <t>Mikroökonómia</t>
  </si>
  <si>
    <t>Bevezetés a közgazdaságtanba, Gazdasági matematika I.</t>
  </si>
  <si>
    <t>Vállalatgazdaságtan</t>
  </si>
  <si>
    <t>Marketing  alapjai</t>
  </si>
  <si>
    <t>Makroökonómia</t>
  </si>
  <si>
    <t>Gazdasági matematika I., Bevezetés a közgazdaságtanba</t>
  </si>
  <si>
    <t>Statisztika I.</t>
  </si>
  <si>
    <t>Menedzsment</t>
  </si>
  <si>
    <t>Üzleti szaknyelv B I.</t>
  </si>
  <si>
    <t>Üzleti szaknyelv B II.</t>
  </si>
  <si>
    <t xml:space="preserve">G </t>
  </si>
  <si>
    <t>Nemzetközi közgazdaságtan</t>
  </si>
  <si>
    <t>Mikroökonómia, Makroökonómia</t>
  </si>
  <si>
    <t>Pénzügytan</t>
  </si>
  <si>
    <t>Statisztika II.</t>
  </si>
  <si>
    <t>Statisztika I., Gazdasági matematika II.</t>
  </si>
  <si>
    <t>Világgazdaságtan</t>
  </si>
  <si>
    <t>Üzleti szaknyelv B III.</t>
  </si>
  <si>
    <t>SZ</t>
  </si>
  <si>
    <t>Környezetgazdaságtan</t>
  </si>
  <si>
    <t>Üzleti tervezés</t>
  </si>
  <si>
    <t xml:space="preserve">Tanácsadás módszertana </t>
  </si>
  <si>
    <t>Társadalomtudományi alapismeretek</t>
  </si>
  <si>
    <t>Gazdasági magánjog</t>
  </si>
  <si>
    <t>Filozófia</t>
  </si>
  <si>
    <t>EU ismeretek</t>
  </si>
  <si>
    <t>Szociológia</t>
  </si>
  <si>
    <t>Turizmus és vendéglátás szakmai ismeretei</t>
  </si>
  <si>
    <t xml:space="preserve">Turisztikai termék </t>
  </si>
  <si>
    <t>Regionális politika és településfejlesztés</t>
  </si>
  <si>
    <t>Turizmus rendszere</t>
  </si>
  <si>
    <t>Idegenforgalmi földrajz</t>
  </si>
  <si>
    <t>Turizmus marketing</t>
  </si>
  <si>
    <t>Nemzetközi turisztikai kapcsolatok</t>
  </si>
  <si>
    <t>Turisztikai vállalkozások menedzsmentje</t>
  </si>
  <si>
    <t>Vendéglátás-gasztronómiai modul</t>
  </si>
  <si>
    <t>Vendéglátás</t>
  </si>
  <si>
    <t>Gasztronómia 1.</t>
  </si>
  <si>
    <t>Gasztronómia 2.</t>
  </si>
  <si>
    <t>Hotelmenedzsment modul</t>
  </si>
  <si>
    <t>Szállásadás 1.</t>
  </si>
  <si>
    <t>Szállásadás 2.</t>
  </si>
  <si>
    <t>Szakmai informatika</t>
  </si>
  <si>
    <t>Utazásmenedzsment modul</t>
  </si>
  <si>
    <t>Utazásszervezés 1.</t>
  </si>
  <si>
    <t>Utazásszervezés 2.</t>
  </si>
  <si>
    <t>Animácó</t>
  </si>
  <si>
    <t>Speciális ismeret (Szálloda specializáció)</t>
  </si>
  <si>
    <t>Front Office menedzsment</t>
  </si>
  <si>
    <t>Housekeeping menedzsment</t>
  </si>
  <si>
    <t>Szállodai trendek és brandek</t>
  </si>
  <si>
    <t>Rendezvényszervezés</t>
  </si>
  <si>
    <t>Szállodai-bevétel menedzsment</t>
  </si>
  <si>
    <t>Szállodai értékesítés és marketing</t>
  </si>
  <si>
    <t>Emberi erőforrás menedzsment a szállodában</t>
  </si>
  <si>
    <t>Speciális ismeret (Egészségturizmus specializáció)</t>
  </si>
  <si>
    <t>Mozgásterápia-sportmedicina</t>
  </si>
  <si>
    <t>A fizioterápia alapjai</t>
  </si>
  <si>
    <t>Spa trendek</t>
  </si>
  <si>
    <t>Mozgásszervi gyógyászati alapismeretek</t>
  </si>
  <si>
    <t>Autogén tréning</t>
  </si>
  <si>
    <t>Egészségturisztikai marketing</t>
  </si>
  <si>
    <t>Összesen</t>
  </si>
  <si>
    <t>Kritériumfeltételek ***</t>
  </si>
  <si>
    <t>szabadon választható 1. tárgy</t>
  </si>
  <si>
    <t>szabadon választható 2. tárgy</t>
  </si>
  <si>
    <t xml:space="preserve">szabadon választható 3. tárgy </t>
  </si>
  <si>
    <t>Matematika kritériumtantárgy</t>
  </si>
  <si>
    <t>Szakdolgozat 1</t>
  </si>
  <si>
    <t>Szakdolgozat 2</t>
  </si>
  <si>
    <t>Szakdolgozat 3</t>
  </si>
  <si>
    <t>Gyakorlat 1.</t>
  </si>
  <si>
    <t>Gyakorlat 2.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</si>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</sst>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7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 textRotation="90" wrapText="1"/>
    </xf>
    <xf numFmtId="0" fontId="4" fillId="0" borderId="1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16" xfId="1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wrapText="1"/>
    </xf>
    <xf numFmtId="0" fontId="3" fillId="0" borderId="10" xfId="1" applyFont="1" applyBorder="1"/>
    <xf numFmtId="0" fontId="2" fillId="0" borderId="10" xfId="1" applyFont="1" applyBorder="1" applyAlignment="1">
      <alignment vertical="center"/>
    </xf>
    <xf numFmtId="0" fontId="3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0" xfId="2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 wrapText="1"/>
    </xf>
    <xf numFmtId="0" fontId="1" fillId="0" borderId="0" xfId="1" applyFont="1"/>
    <xf numFmtId="0" fontId="7" fillId="0" borderId="17" xfId="1" applyFont="1" applyBorder="1" applyAlignment="1">
      <alignment horizontal="left" wrapText="1"/>
    </xf>
    <xf numFmtId="0" fontId="7" fillId="0" borderId="18" xfId="1" applyFont="1" applyBorder="1" applyAlignment="1">
      <alignment horizontal="left" wrapText="1"/>
    </xf>
    <xf numFmtId="0" fontId="7" fillId="0" borderId="19" xfId="1" applyFont="1" applyBorder="1" applyAlignment="1">
      <alignment horizontal="left" wrapText="1"/>
    </xf>
    <xf numFmtId="0" fontId="5" fillId="0" borderId="10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7" fillId="0" borderId="19" xfId="1" applyFont="1" applyBorder="1" applyAlignment="1">
      <alignment horizontal="left"/>
    </xf>
    <xf numFmtId="0" fontId="8" fillId="0" borderId="17" xfId="1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17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2" fillId="0" borderId="0" xfId="1" applyFont="1"/>
    <xf numFmtId="0" fontId="5" fillId="0" borderId="10" xfId="1" applyFont="1" applyBorder="1" applyAlignment="1">
      <alignment vertical="center" wrapText="1"/>
    </xf>
    <xf numFmtId="0" fontId="2" fillId="0" borderId="18" xfId="1" applyFont="1" applyBorder="1"/>
    <xf numFmtId="0" fontId="4" fillId="0" borderId="10" xfId="1" applyFont="1" applyBorder="1" applyAlignment="1">
      <alignment horizontal="center" wrapText="1"/>
    </xf>
    <xf numFmtId="0" fontId="2" fillId="0" borderId="10" xfId="3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2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0" xfId="1" applyFont="1" applyBorder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  <xf numFmtId="0" fontId="1" fillId="0" borderId="0" xfId="1" applyAlignment="1">
      <alignment vertical="center"/>
    </xf>
    <xf numFmtId="0" fontId="12" fillId="0" borderId="0" xfId="1" applyFont="1" applyAlignment="1">
      <alignment horizontal="center" vertical="center"/>
    </xf>
  </cellXfs>
  <cellStyles count="4">
    <cellStyle name="Normál" xfId="0" builtinId="0"/>
    <cellStyle name="Normál 2" xfId="2"/>
    <cellStyle name="Normál 2 2" xfId="1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5.7109375" style="73" bestFit="1" customWidth="1"/>
    <col min="2" max="2" width="6.7109375" style="8" customWidth="1"/>
    <col min="3" max="3" width="6.28515625" style="8" customWidth="1"/>
    <col min="4" max="4" width="6.7109375" style="8" customWidth="1"/>
    <col min="5" max="5" width="6.28515625" style="8" customWidth="1"/>
    <col min="6" max="6" width="22.140625" style="74" bestFit="1" customWidth="1"/>
    <col min="7" max="7" width="3.7109375" style="8" customWidth="1"/>
    <col min="8" max="8" width="3.85546875" style="8" customWidth="1"/>
    <col min="9" max="9" width="3.28515625" style="8" customWidth="1"/>
    <col min="10" max="10" width="5.140625" style="8" customWidth="1"/>
    <col min="11" max="12" width="3.85546875" style="8" customWidth="1"/>
    <col min="13" max="13" width="4.140625" style="8" customWidth="1"/>
    <col min="14" max="14" width="5.85546875" style="8" customWidth="1"/>
    <col min="15" max="16" width="3.85546875" style="8" customWidth="1"/>
    <col min="17" max="17" width="4" style="8" customWidth="1"/>
    <col min="18" max="18" width="5.140625" style="8" customWidth="1"/>
    <col min="19" max="20" width="3.85546875" style="8" customWidth="1"/>
    <col min="21" max="21" width="4.140625" style="8" customWidth="1"/>
    <col min="22" max="22" width="5.140625" style="8" customWidth="1"/>
    <col min="23" max="24" width="3.85546875" style="8" customWidth="1"/>
    <col min="25" max="25" width="4" style="8" customWidth="1"/>
    <col min="26" max="26" width="5.140625" style="8" customWidth="1"/>
    <col min="27" max="29" width="3.85546875" style="8" customWidth="1"/>
    <col min="30" max="30" width="5.140625" style="8" customWidth="1"/>
    <col min="31" max="31" width="2.7109375" style="8" customWidth="1"/>
    <col min="32" max="32" width="2.85546875" style="8" customWidth="1"/>
    <col min="33" max="33" width="4" style="8" customWidth="1"/>
    <col min="34" max="34" width="5.140625" style="8" customWidth="1"/>
    <col min="35" max="35" width="3" style="8" customWidth="1"/>
    <col min="36" max="36" width="2.85546875" style="8" customWidth="1"/>
    <col min="37" max="37" width="4" style="8" customWidth="1"/>
    <col min="38" max="38" width="6.85546875" style="8" customWidth="1"/>
    <col min="39" max="16384" width="8.85546875" style="8"/>
  </cols>
  <sheetData>
    <row r="1" spans="1:38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x14ac:dyDescent="0.2">
      <c r="A2" s="9"/>
      <c r="B2" s="10"/>
      <c r="C2" s="11"/>
      <c r="D2" s="11"/>
      <c r="E2" s="12"/>
      <c r="F2" s="13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2">
      <c r="A3" s="9"/>
      <c r="B3" s="14" t="s">
        <v>4</v>
      </c>
      <c r="C3" s="14" t="s">
        <v>5</v>
      </c>
      <c r="D3" s="14" t="s">
        <v>6</v>
      </c>
      <c r="E3" s="15" t="s">
        <v>7</v>
      </c>
      <c r="F3" s="13"/>
      <c r="G3" s="16" t="s">
        <v>8</v>
      </c>
      <c r="H3" s="16"/>
      <c r="I3" s="16"/>
      <c r="J3" s="16"/>
      <c r="K3" s="16"/>
      <c r="L3" s="16"/>
      <c r="M3" s="16"/>
      <c r="N3" s="16"/>
      <c r="O3" s="16" t="s">
        <v>9</v>
      </c>
      <c r="P3" s="16"/>
      <c r="Q3" s="16"/>
      <c r="R3" s="16"/>
      <c r="S3" s="16"/>
      <c r="T3" s="16"/>
      <c r="U3" s="16"/>
      <c r="V3" s="16"/>
      <c r="W3" s="16" t="s">
        <v>10</v>
      </c>
      <c r="X3" s="16"/>
      <c r="Y3" s="16"/>
      <c r="Z3" s="16"/>
      <c r="AA3" s="16"/>
      <c r="AB3" s="16"/>
      <c r="AC3" s="16"/>
      <c r="AD3" s="16"/>
      <c r="AE3" s="17" t="s">
        <v>11</v>
      </c>
      <c r="AF3" s="18"/>
      <c r="AG3" s="18"/>
      <c r="AH3" s="18"/>
      <c r="AI3" s="18"/>
      <c r="AJ3" s="18"/>
      <c r="AK3" s="18"/>
      <c r="AL3" s="18"/>
    </row>
    <row r="4" spans="1:38" x14ac:dyDescent="0.2">
      <c r="A4" s="9"/>
      <c r="B4" s="14"/>
      <c r="C4" s="14"/>
      <c r="D4" s="14"/>
      <c r="E4" s="15"/>
      <c r="F4" s="13"/>
      <c r="G4" s="16">
        <v>1</v>
      </c>
      <c r="H4" s="16"/>
      <c r="I4" s="16"/>
      <c r="J4" s="16"/>
      <c r="K4" s="16">
        <v>2</v>
      </c>
      <c r="L4" s="16"/>
      <c r="M4" s="16"/>
      <c r="N4" s="16"/>
      <c r="O4" s="16">
        <v>3</v>
      </c>
      <c r="P4" s="16"/>
      <c r="Q4" s="16"/>
      <c r="R4" s="16"/>
      <c r="S4" s="16">
        <v>4</v>
      </c>
      <c r="T4" s="16"/>
      <c r="U4" s="16"/>
      <c r="V4" s="16"/>
      <c r="W4" s="16">
        <v>5</v>
      </c>
      <c r="X4" s="16"/>
      <c r="Y4" s="16"/>
      <c r="Z4" s="16"/>
      <c r="AA4" s="16">
        <v>6</v>
      </c>
      <c r="AB4" s="16"/>
      <c r="AC4" s="16"/>
      <c r="AD4" s="16"/>
      <c r="AE4" s="16">
        <v>7</v>
      </c>
      <c r="AF4" s="16"/>
      <c r="AG4" s="16"/>
      <c r="AH4" s="16"/>
      <c r="AI4" s="19">
        <v>8</v>
      </c>
      <c r="AJ4" s="19"/>
      <c r="AK4" s="19"/>
      <c r="AL4" s="19"/>
    </row>
    <row r="5" spans="1:38" x14ac:dyDescent="0.2">
      <c r="A5" s="9"/>
      <c r="B5" s="14"/>
      <c r="C5" s="14"/>
      <c r="D5" s="14"/>
      <c r="E5" s="15"/>
      <c r="F5" s="13"/>
      <c r="G5" s="16">
        <v>15</v>
      </c>
      <c r="H5" s="16"/>
      <c r="I5" s="16"/>
      <c r="J5" s="16"/>
      <c r="K5" s="16">
        <v>15</v>
      </c>
      <c r="L5" s="16"/>
      <c r="M5" s="16"/>
      <c r="N5" s="16"/>
      <c r="O5" s="16">
        <v>15</v>
      </c>
      <c r="P5" s="16"/>
      <c r="Q5" s="16"/>
      <c r="R5" s="16"/>
      <c r="S5" s="16">
        <v>15</v>
      </c>
      <c r="T5" s="16"/>
      <c r="U5" s="16"/>
      <c r="V5" s="16"/>
      <c r="W5" s="16">
        <v>15</v>
      </c>
      <c r="X5" s="16"/>
      <c r="Y5" s="16"/>
      <c r="Z5" s="16"/>
      <c r="AA5" s="16">
        <v>15</v>
      </c>
      <c r="AB5" s="16"/>
      <c r="AC5" s="16"/>
      <c r="AD5" s="16"/>
      <c r="AE5" s="16">
        <v>15</v>
      </c>
      <c r="AF5" s="16"/>
      <c r="AG5" s="16"/>
      <c r="AH5" s="16"/>
      <c r="AI5" s="19">
        <v>15</v>
      </c>
      <c r="AJ5" s="19"/>
      <c r="AK5" s="19"/>
      <c r="AL5" s="19"/>
    </row>
    <row r="6" spans="1:38" ht="23.25" thickBot="1" x14ac:dyDescent="0.25">
      <c r="A6" s="9"/>
      <c r="B6" s="20"/>
      <c r="C6" s="20"/>
      <c r="D6" s="20"/>
      <c r="E6" s="21"/>
      <c r="F6" s="22"/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12</v>
      </c>
      <c r="L6" s="23" t="s">
        <v>13</v>
      </c>
      <c r="M6" s="23" t="s">
        <v>14</v>
      </c>
      <c r="N6" s="23" t="s">
        <v>15</v>
      </c>
      <c r="O6" s="23" t="s">
        <v>12</v>
      </c>
      <c r="P6" s="23" t="s">
        <v>13</v>
      </c>
      <c r="Q6" s="23" t="s">
        <v>14</v>
      </c>
      <c r="R6" s="23" t="s">
        <v>15</v>
      </c>
      <c r="S6" s="23" t="s">
        <v>12</v>
      </c>
      <c r="T6" s="23" t="s">
        <v>13</v>
      </c>
      <c r="U6" s="23" t="s">
        <v>14</v>
      </c>
      <c r="V6" s="23" t="s">
        <v>15</v>
      </c>
      <c r="W6" s="23" t="s">
        <v>12</v>
      </c>
      <c r="X6" s="23" t="s">
        <v>13</v>
      </c>
      <c r="Y6" s="23" t="s">
        <v>14</v>
      </c>
      <c r="Z6" s="23" t="s">
        <v>15</v>
      </c>
      <c r="AA6" s="23" t="s">
        <v>12</v>
      </c>
      <c r="AB6" s="23" t="s">
        <v>13</v>
      </c>
      <c r="AC6" s="24" t="s">
        <v>14</v>
      </c>
      <c r="AD6" s="25" t="s">
        <v>15</v>
      </c>
      <c r="AE6" s="23" t="s">
        <v>12</v>
      </c>
      <c r="AF6" s="23" t="s">
        <v>13</v>
      </c>
      <c r="AG6" s="23" t="s">
        <v>14</v>
      </c>
      <c r="AH6" s="23" t="s">
        <v>15</v>
      </c>
      <c r="AI6" s="23" t="s">
        <v>12</v>
      </c>
      <c r="AJ6" s="23" t="s">
        <v>13</v>
      </c>
      <c r="AK6" s="23" t="s">
        <v>14</v>
      </c>
      <c r="AL6" s="23" t="s">
        <v>15</v>
      </c>
    </row>
    <row r="7" spans="1:38" x14ac:dyDescent="0.2">
      <c r="A7" s="26" t="s">
        <v>16</v>
      </c>
      <c r="B7" s="26"/>
      <c r="C7" s="26"/>
      <c r="D7" s="26"/>
      <c r="E7" s="27">
        <f>SUM(E8:E31)</f>
        <v>86</v>
      </c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0"/>
      <c r="AJ7" s="30"/>
      <c r="AK7" s="30"/>
      <c r="AL7" s="30"/>
    </row>
    <row r="8" spans="1:38" x14ac:dyDescent="0.2">
      <c r="A8" s="31" t="s">
        <v>17</v>
      </c>
      <c r="B8" s="32">
        <f t="shared" ref="B8:B31" si="0">C8+D8</f>
        <v>60</v>
      </c>
      <c r="C8" s="32">
        <f t="shared" ref="C8:D31" si="1">(G8+K8+O8+S8+W8+AA8)*15</f>
        <v>30</v>
      </c>
      <c r="D8" s="32">
        <f t="shared" si="1"/>
        <v>30</v>
      </c>
      <c r="E8" s="33">
        <f t="shared" ref="E8:E31" si="2">+J8+N8+R8+V8+Z8+AD8+AH8</f>
        <v>5</v>
      </c>
      <c r="F8" s="32"/>
      <c r="G8" s="32">
        <v>2</v>
      </c>
      <c r="H8" s="32">
        <v>2</v>
      </c>
      <c r="I8" s="32" t="s">
        <v>18</v>
      </c>
      <c r="J8" s="32">
        <v>5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0"/>
      <c r="AJ8" s="30"/>
      <c r="AK8" s="30"/>
      <c r="AL8" s="30"/>
    </row>
    <row r="9" spans="1:38" x14ac:dyDescent="0.2">
      <c r="A9" s="34" t="s">
        <v>19</v>
      </c>
      <c r="B9" s="32">
        <f t="shared" si="0"/>
        <v>30</v>
      </c>
      <c r="C9" s="32">
        <f t="shared" si="1"/>
        <v>30</v>
      </c>
      <c r="D9" s="32">
        <f t="shared" si="1"/>
        <v>0</v>
      </c>
      <c r="E9" s="33">
        <f t="shared" si="2"/>
        <v>3</v>
      </c>
      <c r="F9" s="32"/>
      <c r="G9" s="32">
        <v>2</v>
      </c>
      <c r="H9" s="32">
        <v>0</v>
      </c>
      <c r="I9" s="32" t="s">
        <v>20</v>
      </c>
      <c r="J9" s="32">
        <v>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0"/>
      <c r="AJ9" s="30"/>
      <c r="AK9" s="30"/>
      <c r="AL9" s="30"/>
    </row>
    <row r="10" spans="1:38" x14ac:dyDescent="0.2">
      <c r="A10" s="35" t="s">
        <v>21</v>
      </c>
      <c r="B10" s="32">
        <f t="shared" si="0"/>
        <v>30</v>
      </c>
      <c r="C10" s="32">
        <f t="shared" si="1"/>
        <v>0</v>
      </c>
      <c r="D10" s="32">
        <f t="shared" si="1"/>
        <v>30</v>
      </c>
      <c r="E10" s="33">
        <f t="shared" si="2"/>
        <v>3</v>
      </c>
      <c r="F10" s="32"/>
      <c r="G10" s="32">
        <v>0</v>
      </c>
      <c r="H10" s="32">
        <v>2</v>
      </c>
      <c r="I10" s="32" t="s">
        <v>18</v>
      </c>
      <c r="J10" s="32">
        <v>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0"/>
      <c r="AJ10" s="30"/>
      <c r="AK10" s="30"/>
      <c r="AL10" s="30"/>
    </row>
    <row r="11" spans="1:38" x14ac:dyDescent="0.2">
      <c r="A11" s="34" t="s">
        <v>22</v>
      </c>
      <c r="B11" s="32">
        <f t="shared" si="0"/>
        <v>60</v>
      </c>
      <c r="C11" s="32">
        <f t="shared" si="1"/>
        <v>30</v>
      </c>
      <c r="D11" s="32">
        <f t="shared" si="1"/>
        <v>30</v>
      </c>
      <c r="E11" s="33">
        <f t="shared" si="2"/>
        <v>5</v>
      </c>
      <c r="F11" s="32"/>
      <c r="G11" s="32">
        <v>2</v>
      </c>
      <c r="H11" s="32">
        <v>2</v>
      </c>
      <c r="I11" s="32" t="s">
        <v>20</v>
      </c>
      <c r="J11" s="32">
        <v>5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0"/>
      <c r="AJ11" s="30"/>
      <c r="AK11" s="30"/>
      <c r="AL11" s="30"/>
    </row>
    <row r="12" spans="1:38" x14ac:dyDescent="0.2">
      <c r="A12" s="34" t="s">
        <v>23</v>
      </c>
      <c r="B12" s="32">
        <f t="shared" si="0"/>
        <v>60</v>
      </c>
      <c r="C12" s="32">
        <f t="shared" si="1"/>
        <v>0</v>
      </c>
      <c r="D12" s="32">
        <f t="shared" si="1"/>
        <v>60</v>
      </c>
      <c r="E12" s="33">
        <f t="shared" si="2"/>
        <v>2</v>
      </c>
      <c r="F12" s="36"/>
      <c r="G12" s="32">
        <v>0</v>
      </c>
      <c r="H12" s="32">
        <v>4</v>
      </c>
      <c r="I12" s="32" t="s">
        <v>18</v>
      </c>
      <c r="J12" s="32">
        <v>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0"/>
      <c r="AJ12" s="30"/>
      <c r="AK12" s="30"/>
      <c r="AL12" s="30"/>
    </row>
    <row r="13" spans="1:38" x14ac:dyDescent="0.2">
      <c r="A13" s="34" t="s">
        <v>24</v>
      </c>
      <c r="B13" s="32">
        <f t="shared" si="0"/>
        <v>60</v>
      </c>
      <c r="C13" s="32">
        <f t="shared" si="1"/>
        <v>30</v>
      </c>
      <c r="D13" s="32">
        <f t="shared" si="1"/>
        <v>30</v>
      </c>
      <c r="E13" s="33">
        <f t="shared" si="2"/>
        <v>5</v>
      </c>
      <c r="F13" s="36" t="s">
        <v>17</v>
      </c>
      <c r="G13" s="32"/>
      <c r="H13" s="32"/>
      <c r="I13" s="32"/>
      <c r="J13" s="32"/>
      <c r="K13" s="32">
        <v>2</v>
      </c>
      <c r="L13" s="32">
        <v>2</v>
      </c>
      <c r="M13" s="32" t="s">
        <v>20</v>
      </c>
      <c r="N13" s="32">
        <v>5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0"/>
      <c r="AJ13" s="30"/>
      <c r="AK13" s="30"/>
      <c r="AL13" s="30"/>
    </row>
    <row r="14" spans="1:38" x14ac:dyDescent="0.2">
      <c r="A14" s="34" t="s">
        <v>25</v>
      </c>
      <c r="B14" s="32">
        <f t="shared" si="0"/>
        <v>60</v>
      </c>
      <c r="C14" s="32">
        <f t="shared" si="1"/>
        <v>0</v>
      </c>
      <c r="D14" s="32">
        <f t="shared" si="1"/>
        <v>60</v>
      </c>
      <c r="E14" s="33">
        <f t="shared" si="2"/>
        <v>3</v>
      </c>
      <c r="F14" s="32"/>
      <c r="G14" s="32"/>
      <c r="H14" s="32"/>
      <c r="I14" s="32"/>
      <c r="J14" s="32"/>
      <c r="K14" s="32">
        <v>0</v>
      </c>
      <c r="L14" s="32">
        <v>4</v>
      </c>
      <c r="M14" s="32" t="s">
        <v>26</v>
      </c>
      <c r="N14" s="32">
        <v>3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0"/>
      <c r="AJ14" s="30"/>
      <c r="AK14" s="30"/>
      <c r="AL14" s="30"/>
    </row>
    <row r="15" spans="1:38" x14ac:dyDescent="0.2">
      <c r="A15" s="31" t="s">
        <v>27</v>
      </c>
      <c r="B15" s="32">
        <f t="shared" si="0"/>
        <v>45</v>
      </c>
      <c r="C15" s="32">
        <f t="shared" si="1"/>
        <v>15</v>
      </c>
      <c r="D15" s="32">
        <f t="shared" si="1"/>
        <v>30</v>
      </c>
      <c r="E15" s="33">
        <f t="shared" si="2"/>
        <v>3</v>
      </c>
      <c r="F15" s="32"/>
      <c r="G15" s="32"/>
      <c r="H15" s="32"/>
      <c r="I15" s="32"/>
      <c r="J15" s="32"/>
      <c r="K15" s="32">
        <v>1</v>
      </c>
      <c r="L15" s="32">
        <v>2</v>
      </c>
      <c r="M15" s="32" t="s">
        <v>18</v>
      </c>
      <c r="N15" s="32">
        <v>3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0"/>
      <c r="AJ15" s="30"/>
      <c r="AK15" s="30"/>
      <c r="AL15" s="30"/>
    </row>
    <row r="16" spans="1:38" ht="22.5" x14ac:dyDescent="0.2">
      <c r="A16" s="34" t="s">
        <v>28</v>
      </c>
      <c r="B16" s="32">
        <f t="shared" si="0"/>
        <v>60</v>
      </c>
      <c r="C16" s="32">
        <f t="shared" si="1"/>
        <v>30</v>
      </c>
      <c r="D16" s="32">
        <f t="shared" si="1"/>
        <v>30</v>
      </c>
      <c r="E16" s="33">
        <f t="shared" si="2"/>
        <v>5</v>
      </c>
      <c r="F16" s="32" t="s">
        <v>29</v>
      </c>
      <c r="G16" s="32"/>
      <c r="H16" s="32"/>
      <c r="I16" s="32"/>
      <c r="J16" s="32"/>
      <c r="K16" s="32">
        <v>2</v>
      </c>
      <c r="L16" s="32">
        <v>2</v>
      </c>
      <c r="M16" s="32" t="s">
        <v>20</v>
      </c>
      <c r="N16" s="32">
        <v>5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0"/>
      <c r="AJ16" s="30"/>
      <c r="AK16" s="30"/>
      <c r="AL16" s="30"/>
    </row>
    <row r="17" spans="1:38" x14ac:dyDescent="0.2">
      <c r="A17" s="31" t="s">
        <v>30</v>
      </c>
      <c r="B17" s="32">
        <f t="shared" si="0"/>
        <v>60</v>
      </c>
      <c r="C17" s="32">
        <f t="shared" si="1"/>
        <v>30</v>
      </c>
      <c r="D17" s="32">
        <f t="shared" si="1"/>
        <v>30</v>
      </c>
      <c r="E17" s="33">
        <f t="shared" si="2"/>
        <v>4</v>
      </c>
      <c r="F17" s="32"/>
      <c r="G17" s="32"/>
      <c r="H17" s="32"/>
      <c r="I17" s="32"/>
      <c r="J17" s="32"/>
      <c r="K17" s="32">
        <v>2</v>
      </c>
      <c r="L17" s="32">
        <v>2</v>
      </c>
      <c r="M17" s="32" t="s">
        <v>20</v>
      </c>
      <c r="N17" s="32">
        <v>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0"/>
      <c r="AJ17" s="30"/>
      <c r="AK17" s="30"/>
      <c r="AL17" s="30"/>
    </row>
    <row r="18" spans="1:38" x14ac:dyDescent="0.2">
      <c r="A18" s="31" t="s">
        <v>31</v>
      </c>
      <c r="B18" s="32">
        <f t="shared" si="0"/>
        <v>45</v>
      </c>
      <c r="C18" s="32">
        <f t="shared" si="1"/>
        <v>30</v>
      </c>
      <c r="D18" s="32">
        <f t="shared" si="1"/>
        <v>15</v>
      </c>
      <c r="E18" s="33">
        <f t="shared" si="2"/>
        <v>4</v>
      </c>
      <c r="F18" s="32"/>
      <c r="G18" s="32"/>
      <c r="H18" s="32"/>
      <c r="I18" s="32"/>
      <c r="J18" s="32"/>
      <c r="K18" s="32">
        <v>2</v>
      </c>
      <c r="L18" s="32">
        <v>1</v>
      </c>
      <c r="M18" s="32" t="s">
        <v>20</v>
      </c>
      <c r="N18" s="32">
        <v>4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0"/>
      <c r="AJ18" s="30"/>
      <c r="AK18" s="30"/>
      <c r="AL18" s="30"/>
    </row>
    <row r="19" spans="1:38" ht="22.5" x14ac:dyDescent="0.2">
      <c r="A19" s="34" t="s">
        <v>32</v>
      </c>
      <c r="B19" s="32">
        <f t="shared" si="0"/>
        <v>60</v>
      </c>
      <c r="C19" s="32">
        <f t="shared" si="1"/>
        <v>30</v>
      </c>
      <c r="D19" s="32">
        <f t="shared" si="1"/>
        <v>30</v>
      </c>
      <c r="E19" s="33">
        <f t="shared" si="2"/>
        <v>5</v>
      </c>
      <c r="F19" s="37" t="s">
        <v>33</v>
      </c>
      <c r="G19" s="32"/>
      <c r="H19" s="32"/>
      <c r="I19" s="32"/>
      <c r="J19" s="32"/>
      <c r="K19" s="32"/>
      <c r="L19" s="32"/>
      <c r="M19" s="32"/>
      <c r="N19" s="32"/>
      <c r="O19" s="32">
        <v>2</v>
      </c>
      <c r="P19" s="32">
        <v>2</v>
      </c>
      <c r="Q19" s="32" t="s">
        <v>20</v>
      </c>
      <c r="R19" s="32">
        <v>5</v>
      </c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0"/>
      <c r="AJ19" s="30"/>
      <c r="AK19" s="30"/>
      <c r="AL19" s="30"/>
    </row>
    <row r="20" spans="1:38" x14ac:dyDescent="0.2">
      <c r="A20" s="31" t="s">
        <v>34</v>
      </c>
      <c r="B20" s="32">
        <f t="shared" si="0"/>
        <v>60</v>
      </c>
      <c r="C20" s="32">
        <f t="shared" si="1"/>
        <v>30</v>
      </c>
      <c r="D20" s="32">
        <f t="shared" si="1"/>
        <v>30</v>
      </c>
      <c r="E20" s="33">
        <f t="shared" si="2"/>
        <v>5</v>
      </c>
      <c r="F20" s="32" t="s">
        <v>17</v>
      </c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2</v>
      </c>
      <c r="Q20" s="32" t="s">
        <v>18</v>
      </c>
      <c r="R20" s="32">
        <v>5</v>
      </c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0"/>
      <c r="AJ20" s="30"/>
      <c r="AK20" s="30"/>
      <c r="AL20" s="30"/>
    </row>
    <row r="21" spans="1:38" x14ac:dyDescent="0.2">
      <c r="A21" s="34" t="s">
        <v>35</v>
      </c>
      <c r="B21" s="32">
        <f t="shared" si="0"/>
        <v>45</v>
      </c>
      <c r="C21" s="32">
        <f t="shared" si="1"/>
        <v>30</v>
      </c>
      <c r="D21" s="32">
        <f t="shared" si="1"/>
        <v>15</v>
      </c>
      <c r="E21" s="33">
        <f t="shared" si="2"/>
        <v>3</v>
      </c>
      <c r="F21" s="32"/>
      <c r="G21" s="32"/>
      <c r="H21" s="32"/>
      <c r="I21" s="32"/>
      <c r="J21" s="32"/>
      <c r="K21" s="32"/>
      <c r="L21" s="32"/>
      <c r="M21" s="32"/>
      <c r="N21" s="32"/>
      <c r="O21" s="32">
        <v>2</v>
      </c>
      <c r="P21" s="32">
        <v>1</v>
      </c>
      <c r="Q21" s="32" t="s">
        <v>20</v>
      </c>
      <c r="R21" s="32">
        <v>3</v>
      </c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0"/>
      <c r="AJ21" s="30"/>
      <c r="AK21" s="30"/>
      <c r="AL21" s="30"/>
    </row>
    <row r="22" spans="1:38" s="38" customFormat="1" x14ac:dyDescent="0.2">
      <c r="A22" s="34" t="s">
        <v>36</v>
      </c>
      <c r="B22" s="32">
        <f t="shared" si="0"/>
        <v>60</v>
      </c>
      <c r="C22" s="32">
        <f t="shared" si="1"/>
        <v>0</v>
      </c>
      <c r="D22" s="32">
        <f t="shared" si="1"/>
        <v>60</v>
      </c>
      <c r="E22" s="33">
        <v>2</v>
      </c>
      <c r="F22" s="32"/>
      <c r="G22" s="32"/>
      <c r="H22" s="32"/>
      <c r="I22" s="32"/>
      <c r="J22" s="32"/>
      <c r="K22" s="32"/>
      <c r="L22" s="32"/>
      <c r="M22" s="32"/>
      <c r="N22" s="32"/>
      <c r="O22" s="32">
        <v>0</v>
      </c>
      <c r="P22" s="32">
        <v>4</v>
      </c>
      <c r="Q22" s="32" t="s">
        <v>18</v>
      </c>
      <c r="R22" s="32">
        <v>2</v>
      </c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0"/>
      <c r="AJ22" s="30"/>
      <c r="AK22" s="30"/>
      <c r="AL22" s="30"/>
    </row>
    <row r="23" spans="1:38" s="38" customFormat="1" x14ac:dyDescent="0.2">
      <c r="A23" s="34" t="s">
        <v>37</v>
      </c>
      <c r="B23" s="32">
        <f t="shared" si="0"/>
        <v>60</v>
      </c>
      <c r="C23" s="32">
        <f t="shared" si="1"/>
        <v>0</v>
      </c>
      <c r="D23" s="32">
        <f t="shared" si="1"/>
        <v>60</v>
      </c>
      <c r="E23" s="33">
        <v>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>
        <v>0</v>
      </c>
      <c r="T23" s="32">
        <v>4</v>
      </c>
      <c r="U23" s="32" t="s">
        <v>38</v>
      </c>
      <c r="V23" s="32">
        <v>2</v>
      </c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0"/>
      <c r="AJ23" s="30"/>
      <c r="AK23" s="30"/>
      <c r="AL23" s="30"/>
    </row>
    <row r="24" spans="1:38" s="38" customFormat="1" ht="22.5" x14ac:dyDescent="0.2">
      <c r="A24" s="34" t="s">
        <v>39</v>
      </c>
      <c r="B24" s="32">
        <f t="shared" si="0"/>
        <v>45</v>
      </c>
      <c r="C24" s="32">
        <f t="shared" si="1"/>
        <v>30</v>
      </c>
      <c r="D24" s="32">
        <f t="shared" si="1"/>
        <v>15</v>
      </c>
      <c r="E24" s="33">
        <v>3</v>
      </c>
      <c r="F24" s="37" t="s">
        <v>40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>
        <v>2</v>
      </c>
      <c r="T24" s="32">
        <v>1</v>
      </c>
      <c r="U24" s="32" t="s">
        <v>20</v>
      </c>
      <c r="V24" s="32">
        <v>3</v>
      </c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0"/>
      <c r="AJ24" s="30"/>
      <c r="AK24" s="30"/>
      <c r="AL24" s="30"/>
    </row>
    <row r="25" spans="1:38" ht="12.4" customHeight="1" x14ac:dyDescent="0.2">
      <c r="A25" s="34" t="s">
        <v>41</v>
      </c>
      <c r="B25" s="32">
        <f t="shared" si="0"/>
        <v>60</v>
      </c>
      <c r="C25" s="32">
        <f t="shared" si="1"/>
        <v>30</v>
      </c>
      <c r="D25" s="32">
        <f t="shared" si="1"/>
        <v>30</v>
      </c>
      <c r="E25" s="33">
        <f t="shared" si="2"/>
        <v>4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>
        <v>2</v>
      </c>
      <c r="T25" s="32">
        <v>2</v>
      </c>
      <c r="U25" s="32" t="s">
        <v>18</v>
      </c>
      <c r="V25" s="32">
        <v>4</v>
      </c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0"/>
      <c r="AJ25" s="30"/>
      <c r="AK25" s="30"/>
      <c r="AL25" s="30"/>
    </row>
    <row r="26" spans="1:38" ht="22.15" customHeight="1" x14ac:dyDescent="0.2">
      <c r="A26" s="31" t="s">
        <v>42</v>
      </c>
      <c r="B26" s="32">
        <f t="shared" si="0"/>
        <v>60</v>
      </c>
      <c r="C26" s="32">
        <f t="shared" si="1"/>
        <v>30</v>
      </c>
      <c r="D26" s="32">
        <f t="shared" si="1"/>
        <v>30</v>
      </c>
      <c r="E26" s="33">
        <f t="shared" si="2"/>
        <v>5</v>
      </c>
      <c r="F26" s="37" t="s">
        <v>43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>
        <v>2</v>
      </c>
      <c r="T26" s="32">
        <v>2</v>
      </c>
      <c r="U26" s="32" t="s">
        <v>20</v>
      </c>
      <c r="V26" s="32">
        <v>5</v>
      </c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0"/>
      <c r="AJ26" s="30"/>
      <c r="AK26" s="30"/>
      <c r="AL26" s="30"/>
    </row>
    <row r="27" spans="1:38" x14ac:dyDescent="0.2">
      <c r="A27" s="31" t="s">
        <v>44</v>
      </c>
      <c r="B27" s="32">
        <f t="shared" si="0"/>
        <v>45</v>
      </c>
      <c r="C27" s="32">
        <f t="shared" si="1"/>
        <v>30</v>
      </c>
      <c r="D27" s="32">
        <f t="shared" si="1"/>
        <v>15</v>
      </c>
      <c r="E27" s="33">
        <f t="shared" si="2"/>
        <v>3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>
        <v>2</v>
      </c>
      <c r="X27" s="32">
        <v>1</v>
      </c>
      <c r="Y27" s="32" t="s">
        <v>20</v>
      </c>
      <c r="Z27" s="32">
        <v>3</v>
      </c>
      <c r="AA27" s="32"/>
      <c r="AB27" s="32"/>
      <c r="AC27" s="32"/>
      <c r="AD27" s="32"/>
      <c r="AE27" s="32"/>
      <c r="AF27" s="32"/>
      <c r="AG27" s="32"/>
      <c r="AH27" s="32"/>
      <c r="AI27" s="30"/>
      <c r="AJ27" s="30"/>
      <c r="AK27" s="30"/>
      <c r="AL27" s="30"/>
    </row>
    <row r="28" spans="1:38" s="38" customFormat="1" x14ac:dyDescent="0.2">
      <c r="A28" s="34" t="s">
        <v>45</v>
      </c>
      <c r="B28" s="32">
        <v>60</v>
      </c>
      <c r="C28" s="32">
        <v>0</v>
      </c>
      <c r="D28" s="32">
        <v>60</v>
      </c>
      <c r="E28" s="33">
        <v>3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>
        <v>0</v>
      </c>
      <c r="X28" s="32">
        <v>4</v>
      </c>
      <c r="Y28" s="32" t="s">
        <v>46</v>
      </c>
      <c r="Z28" s="32">
        <v>3</v>
      </c>
      <c r="AA28" s="32"/>
      <c r="AB28" s="32"/>
      <c r="AC28" s="32"/>
      <c r="AD28" s="32"/>
      <c r="AE28" s="32"/>
      <c r="AF28" s="32"/>
      <c r="AG28" s="32"/>
      <c r="AH28" s="32"/>
      <c r="AI28" s="30"/>
      <c r="AJ28" s="30"/>
      <c r="AK28" s="30"/>
      <c r="AL28" s="30"/>
    </row>
    <row r="29" spans="1:38" x14ac:dyDescent="0.2">
      <c r="A29" s="34" t="s">
        <v>47</v>
      </c>
      <c r="B29" s="32">
        <f t="shared" si="0"/>
        <v>30</v>
      </c>
      <c r="C29" s="32">
        <f t="shared" si="1"/>
        <v>30</v>
      </c>
      <c r="D29" s="32">
        <f t="shared" si="1"/>
        <v>0</v>
      </c>
      <c r="E29" s="33">
        <f t="shared" si="2"/>
        <v>3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>
        <v>2</v>
      </c>
      <c r="AB29" s="32">
        <v>0</v>
      </c>
      <c r="AC29" s="32" t="s">
        <v>20</v>
      </c>
      <c r="AD29" s="32">
        <v>3</v>
      </c>
      <c r="AE29" s="32"/>
      <c r="AF29" s="32"/>
      <c r="AG29" s="32"/>
      <c r="AH29" s="32"/>
      <c r="AI29" s="30"/>
      <c r="AJ29" s="30"/>
      <c r="AK29" s="30"/>
      <c r="AL29" s="30"/>
    </row>
    <row r="30" spans="1:38" x14ac:dyDescent="0.2">
      <c r="A30" s="34" t="s">
        <v>48</v>
      </c>
      <c r="B30" s="32">
        <f t="shared" si="0"/>
        <v>30</v>
      </c>
      <c r="C30" s="32">
        <f t="shared" si="1"/>
        <v>0</v>
      </c>
      <c r="D30" s="32">
        <f t="shared" si="1"/>
        <v>30</v>
      </c>
      <c r="E30" s="33">
        <f t="shared" si="2"/>
        <v>3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>
        <v>0</v>
      </c>
      <c r="AB30" s="32">
        <v>2</v>
      </c>
      <c r="AC30" s="32" t="s">
        <v>18</v>
      </c>
      <c r="AD30" s="32">
        <v>3</v>
      </c>
      <c r="AE30" s="32"/>
      <c r="AF30" s="32"/>
      <c r="AG30" s="32"/>
      <c r="AH30" s="32"/>
      <c r="AI30" s="30"/>
      <c r="AJ30" s="30"/>
      <c r="AK30" s="30"/>
      <c r="AL30" s="30"/>
    </row>
    <row r="31" spans="1:38" x14ac:dyDescent="0.2">
      <c r="A31" s="34" t="s">
        <v>49</v>
      </c>
      <c r="B31" s="32">
        <f t="shared" si="0"/>
        <v>45</v>
      </c>
      <c r="C31" s="32">
        <f t="shared" si="1"/>
        <v>15</v>
      </c>
      <c r="D31" s="32">
        <f t="shared" si="1"/>
        <v>30</v>
      </c>
      <c r="E31" s="33">
        <f t="shared" si="2"/>
        <v>3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>
        <v>1</v>
      </c>
      <c r="AB31" s="32">
        <v>2</v>
      </c>
      <c r="AC31" s="32" t="s">
        <v>18</v>
      </c>
      <c r="AD31" s="32">
        <v>3</v>
      </c>
      <c r="AE31" s="32"/>
      <c r="AF31" s="32"/>
      <c r="AG31" s="32"/>
      <c r="AH31" s="32"/>
      <c r="AI31" s="30"/>
      <c r="AJ31" s="30"/>
      <c r="AK31" s="30"/>
      <c r="AL31" s="30"/>
    </row>
    <row r="32" spans="1:38" ht="15.75" x14ac:dyDescent="0.25">
      <c r="A32" s="39" t="s">
        <v>50</v>
      </c>
      <c r="B32" s="40"/>
      <c r="C32" s="40"/>
      <c r="D32" s="41"/>
      <c r="E32" s="42">
        <f>SUM(E33:E36)</f>
        <v>12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0"/>
      <c r="AJ32" s="30"/>
      <c r="AK32" s="30"/>
      <c r="AL32" s="30"/>
    </row>
    <row r="33" spans="1:38" x14ac:dyDescent="0.2">
      <c r="A33" s="34" t="s">
        <v>51</v>
      </c>
      <c r="B33" s="32">
        <f>SUM(C33:D33)</f>
        <v>30</v>
      </c>
      <c r="C33" s="32">
        <f t="shared" ref="C33:D36" si="3">(G33+K33+O33+S33+W33+AA33)*15</f>
        <v>30</v>
      </c>
      <c r="D33" s="32">
        <f t="shared" si="3"/>
        <v>0</v>
      </c>
      <c r="E33" s="33">
        <f>+J33+N33+R33+V33+Z33+AD33+AH34</f>
        <v>3</v>
      </c>
      <c r="F33" s="32"/>
      <c r="G33" s="32">
        <v>2</v>
      </c>
      <c r="H33" s="32">
        <v>0</v>
      </c>
      <c r="I33" s="32" t="s">
        <v>20</v>
      </c>
      <c r="J33" s="32">
        <v>3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0"/>
      <c r="AJ33" s="30"/>
      <c r="AK33" s="30"/>
      <c r="AL33" s="30"/>
    </row>
    <row r="34" spans="1:38" x14ac:dyDescent="0.2">
      <c r="A34" s="31" t="s">
        <v>52</v>
      </c>
      <c r="B34" s="32">
        <f>SUM(C34:D34)</f>
        <v>30</v>
      </c>
      <c r="C34" s="32">
        <f t="shared" si="3"/>
        <v>30</v>
      </c>
      <c r="D34" s="32">
        <f t="shared" si="3"/>
        <v>0</v>
      </c>
      <c r="E34" s="33">
        <f>+J34+N34+R34+V34+Z34+AD34+AH35</f>
        <v>3</v>
      </c>
      <c r="F34" s="32"/>
      <c r="G34" s="32">
        <v>2</v>
      </c>
      <c r="H34" s="32">
        <v>0</v>
      </c>
      <c r="I34" s="32" t="s">
        <v>20</v>
      </c>
      <c r="J34" s="32">
        <v>3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0"/>
      <c r="AJ34" s="30"/>
      <c r="AK34" s="30"/>
      <c r="AL34" s="30"/>
    </row>
    <row r="35" spans="1:38" x14ac:dyDescent="0.2">
      <c r="A35" s="34" t="s">
        <v>53</v>
      </c>
      <c r="B35" s="32">
        <f>SUM(C35:D35)</f>
        <v>30</v>
      </c>
      <c r="C35" s="32">
        <f t="shared" si="3"/>
        <v>30</v>
      </c>
      <c r="D35" s="32">
        <f t="shared" si="3"/>
        <v>0</v>
      </c>
      <c r="E35" s="33">
        <f>+J35+N35+R35+V35+Z35+AD35+AH36</f>
        <v>3</v>
      </c>
      <c r="F35" s="32"/>
      <c r="G35" s="32">
        <v>2</v>
      </c>
      <c r="H35" s="32">
        <v>0</v>
      </c>
      <c r="I35" s="32" t="s">
        <v>20</v>
      </c>
      <c r="J35" s="32">
        <v>3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0"/>
      <c r="AJ35" s="30"/>
      <c r="AK35" s="30"/>
      <c r="AL35" s="30"/>
    </row>
    <row r="36" spans="1:38" x14ac:dyDescent="0.2">
      <c r="A36" s="31" t="s">
        <v>54</v>
      </c>
      <c r="B36" s="32">
        <f>SUM(C36:D36)</f>
        <v>30</v>
      </c>
      <c r="C36" s="32">
        <f t="shared" si="3"/>
        <v>30</v>
      </c>
      <c r="D36" s="32">
        <f t="shared" si="3"/>
        <v>0</v>
      </c>
      <c r="E36" s="33">
        <f>+J36+N36+R36+V36+Z36+AD36+AH36</f>
        <v>3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>
        <v>2</v>
      </c>
      <c r="AB36" s="32">
        <v>0</v>
      </c>
      <c r="AC36" s="32" t="s">
        <v>20</v>
      </c>
      <c r="AD36" s="32">
        <v>3</v>
      </c>
      <c r="AE36" s="32"/>
      <c r="AF36" s="32"/>
      <c r="AG36" s="32"/>
      <c r="AH36" s="32"/>
      <c r="AI36" s="30"/>
      <c r="AJ36" s="30"/>
      <c r="AK36" s="30"/>
      <c r="AL36" s="30"/>
    </row>
    <row r="37" spans="1:38" ht="15.75" x14ac:dyDescent="0.25">
      <c r="A37" s="43" t="s">
        <v>55</v>
      </c>
      <c r="B37" s="44"/>
      <c r="C37" s="44"/>
      <c r="D37" s="45"/>
      <c r="E37" s="42">
        <f>SUM(E38:E44)+E45+E49+E53+E57</f>
        <v>71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0"/>
      <c r="AJ37" s="30"/>
      <c r="AK37" s="30"/>
      <c r="AL37" s="30"/>
    </row>
    <row r="38" spans="1:38" x14ac:dyDescent="0.2">
      <c r="A38" s="31" t="s">
        <v>56</v>
      </c>
      <c r="B38" s="32">
        <f t="shared" ref="B38:B44" si="4">SUM(C38:D38)</f>
        <v>60</v>
      </c>
      <c r="C38" s="32">
        <f t="shared" ref="C38:D44" si="5">(G38+K38+O38+S38+W38+AA38)*15</f>
        <v>30</v>
      </c>
      <c r="D38" s="32">
        <f t="shared" si="5"/>
        <v>30</v>
      </c>
      <c r="E38" s="33">
        <f t="shared" ref="E38:E44" si="6">+J38+N38+R38+V38+Z38+AD38+AH38</f>
        <v>4</v>
      </c>
      <c r="F38" s="32"/>
      <c r="G38" s="32">
        <v>2</v>
      </c>
      <c r="H38" s="32">
        <v>2</v>
      </c>
      <c r="I38" s="32" t="s">
        <v>20</v>
      </c>
      <c r="J38" s="32">
        <v>4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0"/>
      <c r="AJ38" s="30"/>
      <c r="AK38" s="30"/>
      <c r="AL38" s="30"/>
    </row>
    <row r="39" spans="1:38" x14ac:dyDescent="0.2">
      <c r="A39" s="34" t="s">
        <v>57</v>
      </c>
      <c r="B39" s="32">
        <f t="shared" si="4"/>
        <v>45</v>
      </c>
      <c r="C39" s="32">
        <f t="shared" si="5"/>
        <v>30</v>
      </c>
      <c r="D39" s="32">
        <f t="shared" si="5"/>
        <v>15</v>
      </c>
      <c r="E39" s="33">
        <f t="shared" si="6"/>
        <v>3</v>
      </c>
      <c r="F39" s="32"/>
      <c r="G39" s="32"/>
      <c r="H39" s="32"/>
      <c r="I39" s="32"/>
      <c r="J39" s="32"/>
      <c r="K39" s="32">
        <v>2</v>
      </c>
      <c r="L39" s="32">
        <v>1</v>
      </c>
      <c r="M39" s="32" t="s">
        <v>20</v>
      </c>
      <c r="N39" s="32">
        <v>3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0"/>
      <c r="AJ39" s="30"/>
      <c r="AK39" s="30"/>
      <c r="AL39" s="30"/>
    </row>
    <row r="40" spans="1:38" x14ac:dyDescent="0.2">
      <c r="A40" s="31" t="s">
        <v>58</v>
      </c>
      <c r="B40" s="32">
        <f t="shared" si="4"/>
        <v>45</v>
      </c>
      <c r="C40" s="32">
        <f t="shared" si="5"/>
        <v>30</v>
      </c>
      <c r="D40" s="32">
        <f t="shared" si="5"/>
        <v>15</v>
      </c>
      <c r="E40" s="33">
        <f t="shared" si="6"/>
        <v>3</v>
      </c>
      <c r="F40" s="32"/>
      <c r="G40" s="32"/>
      <c r="H40" s="32"/>
      <c r="I40" s="32"/>
      <c r="J40" s="32"/>
      <c r="K40" s="32"/>
      <c r="L40" s="32"/>
      <c r="M40" s="32"/>
      <c r="N40" s="32"/>
      <c r="O40" s="32">
        <v>2</v>
      </c>
      <c r="P40" s="32">
        <v>1</v>
      </c>
      <c r="Q40" s="32" t="s">
        <v>20</v>
      </c>
      <c r="R40" s="32">
        <v>3</v>
      </c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0"/>
      <c r="AJ40" s="30"/>
      <c r="AK40" s="30"/>
      <c r="AL40" s="30"/>
    </row>
    <row r="41" spans="1:38" x14ac:dyDescent="0.2">
      <c r="A41" s="34" t="s">
        <v>59</v>
      </c>
      <c r="B41" s="32">
        <f t="shared" si="4"/>
        <v>60</v>
      </c>
      <c r="C41" s="32">
        <f t="shared" si="5"/>
        <v>60</v>
      </c>
      <c r="D41" s="32">
        <f t="shared" si="5"/>
        <v>0</v>
      </c>
      <c r="E41" s="33">
        <f t="shared" si="6"/>
        <v>5</v>
      </c>
      <c r="F41" s="32"/>
      <c r="G41" s="32"/>
      <c r="H41" s="32"/>
      <c r="I41" s="32"/>
      <c r="J41" s="32"/>
      <c r="K41" s="32"/>
      <c r="L41" s="32"/>
      <c r="M41" s="32"/>
      <c r="N41" s="32"/>
      <c r="O41" s="32">
        <v>4</v>
      </c>
      <c r="P41" s="32">
        <v>0</v>
      </c>
      <c r="Q41" s="32" t="s">
        <v>20</v>
      </c>
      <c r="R41" s="32">
        <v>5</v>
      </c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0"/>
      <c r="AJ41" s="30"/>
      <c r="AK41" s="30"/>
      <c r="AL41" s="30"/>
    </row>
    <row r="42" spans="1:38" x14ac:dyDescent="0.2">
      <c r="A42" s="31" t="s">
        <v>60</v>
      </c>
      <c r="B42" s="32">
        <f t="shared" si="4"/>
        <v>45</v>
      </c>
      <c r="C42" s="32">
        <f t="shared" si="5"/>
        <v>30</v>
      </c>
      <c r="D42" s="32">
        <f t="shared" si="5"/>
        <v>15</v>
      </c>
      <c r="E42" s="33">
        <f t="shared" si="6"/>
        <v>3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>
        <v>2</v>
      </c>
      <c r="T42" s="32">
        <v>1</v>
      </c>
      <c r="U42" s="32" t="s">
        <v>18</v>
      </c>
      <c r="V42" s="32">
        <v>3</v>
      </c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0"/>
      <c r="AJ42" s="30"/>
      <c r="AK42" s="30"/>
      <c r="AL42" s="30"/>
    </row>
    <row r="43" spans="1:38" x14ac:dyDescent="0.2">
      <c r="A43" s="31" t="s">
        <v>61</v>
      </c>
      <c r="B43" s="32">
        <f t="shared" si="4"/>
        <v>45</v>
      </c>
      <c r="C43" s="32">
        <f t="shared" si="5"/>
        <v>30</v>
      </c>
      <c r="D43" s="32">
        <f t="shared" si="5"/>
        <v>15</v>
      </c>
      <c r="E43" s="33">
        <f t="shared" si="6"/>
        <v>3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>
        <v>2</v>
      </c>
      <c r="AB43" s="32">
        <v>1</v>
      </c>
      <c r="AC43" s="32" t="s">
        <v>18</v>
      </c>
      <c r="AD43" s="32">
        <v>3</v>
      </c>
      <c r="AE43" s="32"/>
      <c r="AF43" s="32"/>
      <c r="AG43" s="32"/>
      <c r="AH43" s="32"/>
      <c r="AI43" s="30"/>
      <c r="AJ43" s="30"/>
      <c r="AK43" s="30"/>
      <c r="AL43" s="30"/>
    </row>
    <row r="44" spans="1:38" x14ac:dyDescent="0.2">
      <c r="A44" s="34" t="s">
        <v>62</v>
      </c>
      <c r="B44" s="32">
        <f t="shared" si="4"/>
        <v>45</v>
      </c>
      <c r="C44" s="32">
        <f t="shared" si="5"/>
        <v>30</v>
      </c>
      <c r="D44" s="32">
        <f t="shared" si="5"/>
        <v>15</v>
      </c>
      <c r="E44" s="33">
        <f t="shared" si="6"/>
        <v>3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>
        <v>2</v>
      </c>
      <c r="AB44" s="32">
        <v>1</v>
      </c>
      <c r="AC44" s="32" t="s">
        <v>20</v>
      </c>
      <c r="AD44" s="32">
        <v>3</v>
      </c>
      <c r="AE44" s="32"/>
      <c r="AF44" s="32"/>
      <c r="AG44" s="32"/>
      <c r="AH44" s="32"/>
      <c r="AI44" s="30"/>
      <c r="AJ44" s="30"/>
      <c r="AK44" s="30"/>
      <c r="AL44" s="30"/>
    </row>
    <row r="45" spans="1:38" ht="15.75" x14ac:dyDescent="0.25">
      <c r="A45" s="46" t="s">
        <v>63</v>
      </c>
      <c r="B45" s="47"/>
      <c r="C45" s="47"/>
      <c r="D45" s="48"/>
      <c r="E45" s="42">
        <f>SUM(E46:E48)</f>
        <v>7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0"/>
      <c r="AJ45" s="30"/>
      <c r="AK45" s="30"/>
      <c r="AL45" s="30"/>
    </row>
    <row r="46" spans="1:38" x14ac:dyDescent="0.2">
      <c r="A46" s="31" t="s">
        <v>64</v>
      </c>
      <c r="B46" s="32">
        <f>SUM(C46:D46)</f>
        <v>30</v>
      </c>
      <c r="C46" s="32">
        <f t="shared" ref="C46:D48" si="7">(G46+K46+O46+S46+W46+AA46)*15</f>
        <v>30</v>
      </c>
      <c r="D46" s="32">
        <f t="shared" si="7"/>
        <v>0</v>
      </c>
      <c r="E46" s="33">
        <f>+J46+N46+R46+V46+Z46+AD46+AH46</f>
        <v>3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>
        <v>2</v>
      </c>
      <c r="T46" s="32">
        <v>0</v>
      </c>
      <c r="U46" s="32" t="s">
        <v>20</v>
      </c>
      <c r="V46" s="32">
        <v>3</v>
      </c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0"/>
      <c r="AJ46" s="30"/>
      <c r="AK46" s="30"/>
      <c r="AL46" s="30"/>
    </row>
    <row r="47" spans="1:38" x14ac:dyDescent="0.2">
      <c r="A47" s="34" t="s">
        <v>65</v>
      </c>
      <c r="B47" s="32">
        <f>SUM(C47:D47)</f>
        <v>30</v>
      </c>
      <c r="C47" s="32">
        <f t="shared" si="7"/>
        <v>30</v>
      </c>
      <c r="D47" s="32">
        <f t="shared" si="7"/>
        <v>0</v>
      </c>
      <c r="E47" s="33">
        <f>+J47+N47+R47+V47+Z47+AD47+AH47</f>
        <v>2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>
        <v>2</v>
      </c>
      <c r="T47" s="32">
        <v>0</v>
      </c>
      <c r="U47" s="32" t="s">
        <v>20</v>
      </c>
      <c r="V47" s="32">
        <v>2</v>
      </c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0"/>
      <c r="AJ47" s="30"/>
      <c r="AK47" s="30"/>
      <c r="AL47" s="30"/>
    </row>
    <row r="48" spans="1:38" x14ac:dyDescent="0.2">
      <c r="A48" s="34" t="s">
        <v>66</v>
      </c>
      <c r="B48" s="32">
        <f>SUM(C48:D48)</f>
        <v>45</v>
      </c>
      <c r="C48" s="32">
        <f t="shared" si="7"/>
        <v>0</v>
      </c>
      <c r="D48" s="32">
        <f t="shared" si="7"/>
        <v>45</v>
      </c>
      <c r="E48" s="33">
        <f>+J48+N48+R48+V48+Z48+AD48+AH48</f>
        <v>2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>
        <v>0</v>
      </c>
      <c r="T48" s="32">
        <v>3</v>
      </c>
      <c r="U48" s="32" t="s">
        <v>18</v>
      </c>
      <c r="V48" s="32">
        <v>2</v>
      </c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0"/>
      <c r="AJ48" s="30"/>
      <c r="AK48" s="30"/>
      <c r="AL48" s="30"/>
    </row>
    <row r="49" spans="1:38" ht="15.75" x14ac:dyDescent="0.2">
      <c r="A49" s="49" t="s">
        <v>67</v>
      </c>
      <c r="B49" s="50"/>
      <c r="C49" s="50"/>
      <c r="D49" s="51"/>
      <c r="E49" s="42">
        <f>SUM(E50:E52)</f>
        <v>7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0"/>
      <c r="AJ49" s="30"/>
      <c r="AK49" s="30"/>
      <c r="AL49" s="30"/>
    </row>
    <row r="50" spans="1:38" x14ac:dyDescent="0.2">
      <c r="A50" s="31" t="s">
        <v>68</v>
      </c>
      <c r="B50" s="32">
        <f>SUM(C50:D50)</f>
        <v>30</v>
      </c>
      <c r="C50" s="32">
        <f t="shared" ref="C50:D52" si="8">(G50+K50+O50+S50+W50+AA50)*15</f>
        <v>30</v>
      </c>
      <c r="D50" s="32">
        <f t="shared" si="8"/>
        <v>0</v>
      </c>
      <c r="E50" s="33">
        <f>+J50+N50+R50+V50+Z50+AD50+AH50</f>
        <v>3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>
        <v>2</v>
      </c>
      <c r="T50" s="32">
        <v>0</v>
      </c>
      <c r="U50" s="32" t="s">
        <v>20</v>
      </c>
      <c r="V50" s="32">
        <v>3</v>
      </c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0"/>
      <c r="AJ50" s="30"/>
      <c r="AK50" s="30"/>
      <c r="AL50" s="30"/>
    </row>
    <row r="51" spans="1:38" x14ac:dyDescent="0.2">
      <c r="A51" s="31" t="s">
        <v>69</v>
      </c>
      <c r="B51" s="32">
        <f>SUM(C51:D51)</f>
        <v>60</v>
      </c>
      <c r="C51" s="32">
        <f t="shared" si="8"/>
        <v>0</v>
      </c>
      <c r="D51" s="32">
        <f t="shared" si="8"/>
        <v>60</v>
      </c>
      <c r="E51" s="33">
        <f>+J51+N51+R51+V51+Z51+AD51+AH51</f>
        <v>2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>
        <v>0</v>
      </c>
      <c r="X51" s="32">
        <v>4</v>
      </c>
      <c r="Y51" s="32" t="s">
        <v>18</v>
      </c>
      <c r="Z51" s="32">
        <v>2</v>
      </c>
      <c r="AA51" s="32"/>
      <c r="AB51" s="32"/>
      <c r="AC51" s="32"/>
      <c r="AD51" s="32"/>
      <c r="AE51" s="32"/>
      <c r="AF51" s="32"/>
      <c r="AG51" s="32"/>
      <c r="AH51" s="32"/>
      <c r="AI51" s="30"/>
      <c r="AJ51" s="30"/>
      <c r="AK51" s="30"/>
      <c r="AL51" s="30"/>
    </row>
    <row r="52" spans="1:38" x14ac:dyDescent="0.2">
      <c r="A52" s="31" t="s">
        <v>70</v>
      </c>
      <c r="B52" s="32">
        <f>SUM(C52:D52)</f>
        <v>45</v>
      </c>
      <c r="C52" s="32">
        <f t="shared" si="8"/>
        <v>15</v>
      </c>
      <c r="D52" s="32">
        <f t="shared" si="8"/>
        <v>30</v>
      </c>
      <c r="E52" s="33">
        <f>+J52+N52+R52+V52+Z52+AD52+AH52</f>
        <v>2</v>
      </c>
      <c r="F52" s="32"/>
      <c r="G52" s="32"/>
      <c r="H52" s="32"/>
      <c r="I52" s="32"/>
      <c r="J52" s="32"/>
      <c r="K52" s="32"/>
      <c r="L52" s="32"/>
      <c r="M52" s="32"/>
      <c r="N52" s="32"/>
      <c r="O52" s="32">
        <v>1</v>
      </c>
      <c r="P52" s="32">
        <v>2</v>
      </c>
      <c r="Q52" s="32" t="s">
        <v>18</v>
      </c>
      <c r="R52" s="32">
        <v>2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0"/>
      <c r="AJ52" s="30"/>
      <c r="AK52" s="30"/>
      <c r="AL52" s="30"/>
    </row>
    <row r="53" spans="1:38" ht="15.75" x14ac:dyDescent="0.25">
      <c r="A53" s="46" t="s">
        <v>71</v>
      </c>
      <c r="B53" s="47"/>
      <c r="C53" s="47"/>
      <c r="D53" s="48"/>
      <c r="E53" s="42">
        <f>SUM(E54:E56)</f>
        <v>6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0"/>
      <c r="AJ53" s="30"/>
      <c r="AK53" s="30"/>
      <c r="AL53" s="30"/>
    </row>
    <row r="54" spans="1:38" x14ac:dyDescent="0.2">
      <c r="A54" s="34" t="s">
        <v>72</v>
      </c>
      <c r="B54" s="32">
        <f>SUM(C54:D54)</f>
        <v>45</v>
      </c>
      <c r="C54" s="32">
        <f t="shared" ref="C54:D56" si="9">(G54+K54+O54+S54+W54+AA54)*15</f>
        <v>30</v>
      </c>
      <c r="D54" s="32">
        <f t="shared" si="9"/>
        <v>15</v>
      </c>
      <c r="E54" s="33">
        <f>+J54+N54+R54+V54+Z54+AD54+AH54</f>
        <v>3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>
        <v>2</v>
      </c>
      <c r="X54" s="32">
        <v>1</v>
      </c>
      <c r="Y54" s="32" t="s">
        <v>18</v>
      </c>
      <c r="Z54" s="32">
        <v>3</v>
      </c>
      <c r="AA54" s="32"/>
      <c r="AB54" s="32"/>
      <c r="AC54" s="32"/>
      <c r="AD54" s="32"/>
      <c r="AE54" s="32"/>
      <c r="AF54" s="32"/>
      <c r="AG54" s="32"/>
      <c r="AH54" s="32"/>
      <c r="AI54" s="30"/>
      <c r="AJ54" s="30"/>
      <c r="AK54" s="30"/>
      <c r="AL54" s="30"/>
    </row>
    <row r="55" spans="1:38" x14ac:dyDescent="0.2">
      <c r="A55" s="34" t="s">
        <v>73</v>
      </c>
      <c r="B55" s="32">
        <f>SUM(C55:D55)</f>
        <v>15</v>
      </c>
      <c r="C55" s="32">
        <f t="shared" si="9"/>
        <v>0</v>
      </c>
      <c r="D55" s="32">
        <f t="shared" si="9"/>
        <v>15</v>
      </c>
      <c r="E55" s="33">
        <f>+J55+N55+R55+V55+Z55+AD55+AH55</f>
        <v>1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52"/>
      <c r="X55" s="52"/>
      <c r="Y55" s="52"/>
      <c r="Z55" s="52"/>
      <c r="AA55" s="32">
        <v>0</v>
      </c>
      <c r="AB55" s="32">
        <v>1</v>
      </c>
      <c r="AC55" s="32" t="s">
        <v>18</v>
      </c>
      <c r="AD55" s="32">
        <v>1</v>
      </c>
      <c r="AE55" s="32"/>
      <c r="AF55" s="32"/>
      <c r="AG55" s="32"/>
      <c r="AH55" s="32"/>
      <c r="AI55" s="30"/>
      <c r="AJ55" s="30"/>
      <c r="AK55" s="30"/>
      <c r="AL55" s="30"/>
    </row>
    <row r="56" spans="1:38" x14ac:dyDescent="0.2">
      <c r="A56" s="31" t="s">
        <v>74</v>
      </c>
      <c r="B56" s="32">
        <f>SUM(C56:D56)</f>
        <v>30</v>
      </c>
      <c r="C56" s="32">
        <f t="shared" si="9"/>
        <v>0</v>
      </c>
      <c r="D56" s="32">
        <f t="shared" si="9"/>
        <v>30</v>
      </c>
      <c r="E56" s="33">
        <f>+J56+N56+R56+V56+Z56+AD56+AH56</f>
        <v>2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>
        <v>0</v>
      </c>
      <c r="X56" s="32">
        <v>2</v>
      </c>
      <c r="Y56" s="32" t="s">
        <v>18</v>
      </c>
      <c r="Z56" s="32">
        <v>2</v>
      </c>
      <c r="AA56" s="32"/>
      <c r="AB56" s="32"/>
      <c r="AC56" s="32"/>
      <c r="AD56" s="32"/>
      <c r="AE56" s="32"/>
      <c r="AF56" s="32"/>
      <c r="AG56" s="32"/>
      <c r="AH56" s="32"/>
      <c r="AI56" s="30"/>
      <c r="AJ56" s="30"/>
      <c r="AK56" s="30"/>
      <c r="AL56" s="30"/>
    </row>
    <row r="57" spans="1:38" ht="15.75" x14ac:dyDescent="0.25">
      <c r="A57" s="39" t="s">
        <v>75</v>
      </c>
      <c r="B57" s="40"/>
      <c r="C57" s="40"/>
      <c r="D57" s="41"/>
      <c r="E57" s="42">
        <f>SUM(E58:E64)</f>
        <v>27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0"/>
      <c r="AJ57" s="30"/>
      <c r="AK57" s="30"/>
      <c r="AL57" s="30"/>
    </row>
    <row r="58" spans="1:38" x14ac:dyDescent="0.2">
      <c r="A58" s="31" t="s">
        <v>76</v>
      </c>
      <c r="B58" s="32">
        <f t="shared" ref="B58:B64" si="10">SUM(C58:D58)</f>
        <v>60</v>
      </c>
      <c r="C58" s="32">
        <f t="shared" ref="C58:D64" si="11">(G58+K58+O58+S58+W58+AA58)*15</f>
        <v>30</v>
      </c>
      <c r="D58" s="32">
        <f t="shared" si="11"/>
        <v>30</v>
      </c>
      <c r="E58" s="33">
        <f t="shared" ref="E58:E64" si="12">+J58+N58+R58+V58+Z58+AD58+AH58</f>
        <v>4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>
        <v>2</v>
      </c>
      <c r="X58" s="32">
        <v>2</v>
      </c>
      <c r="Y58" s="32" t="s">
        <v>18</v>
      </c>
      <c r="Z58" s="32">
        <v>4</v>
      </c>
      <c r="AA58" s="32"/>
      <c r="AB58" s="32"/>
      <c r="AC58" s="32"/>
      <c r="AD58" s="32"/>
      <c r="AE58" s="32"/>
      <c r="AF58" s="32"/>
      <c r="AG58" s="32"/>
      <c r="AH58" s="32"/>
      <c r="AI58" s="30"/>
      <c r="AJ58" s="30"/>
      <c r="AK58" s="30"/>
      <c r="AL58" s="30"/>
    </row>
    <row r="59" spans="1:38" x14ac:dyDescent="0.2">
      <c r="A59" s="31" t="s">
        <v>77</v>
      </c>
      <c r="B59" s="32">
        <f t="shared" si="10"/>
        <v>30</v>
      </c>
      <c r="C59" s="32">
        <f t="shared" si="11"/>
        <v>30</v>
      </c>
      <c r="D59" s="32">
        <f t="shared" si="11"/>
        <v>0</v>
      </c>
      <c r="E59" s="33">
        <f t="shared" si="12"/>
        <v>4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>
        <v>2</v>
      </c>
      <c r="X59" s="32">
        <v>0</v>
      </c>
      <c r="Y59" s="32" t="s">
        <v>20</v>
      </c>
      <c r="Z59" s="32">
        <v>4</v>
      </c>
      <c r="AA59" s="32"/>
      <c r="AB59" s="32"/>
      <c r="AC59" s="32"/>
      <c r="AD59" s="32"/>
      <c r="AE59" s="32"/>
      <c r="AF59" s="32"/>
      <c r="AG59" s="32"/>
      <c r="AH59" s="32"/>
      <c r="AI59" s="30"/>
      <c r="AJ59" s="30"/>
      <c r="AK59" s="30"/>
      <c r="AL59" s="30"/>
    </row>
    <row r="60" spans="1:38" x14ac:dyDescent="0.2">
      <c r="A60" s="31" t="s">
        <v>78</v>
      </c>
      <c r="B60" s="32">
        <f t="shared" si="10"/>
        <v>30</v>
      </c>
      <c r="C60" s="32">
        <f t="shared" si="11"/>
        <v>30</v>
      </c>
      <c r="D60" s="32">
        <f t="shared" si="11"/>
        <v>0</v>
      </c>
      <c r="E60" s="33">
        <f t="shared" si="12"/>
        <v>4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>
        <v>2</v>
      </c>
      <c r="X60" s="32">
        <v>0</v>
      </c>
      <c r="Y60" s="32" t="s">
        <v>20</v>
      </c>
      <c r="Z60" s="32">
        <v>4</v>
      </c>
      <c r="AA60" s="32"/>
      <c r="AB60" s="32"/>
      <c r="AC60" s="32"/>
      <c r="AD60" s="32"/>
      <c r="AE60" s="32"/>
      <c r="AF60" s="32"/>
      <c r="AG60" s="32"/>
      <c r="AH60" s="32"/>
      <c r="AI60" s="30"/>
      <c r="AJ60" s="30"/>
      <c r="AK60" s="30"/>
      <c r="AL60" s="30"/>
    </row>
    <row r="61" spans="1:38" x14ac:dyDescent="0.2">
      <c r="A61" s="31" t="s">
        <v>79</v>
      </c>
      <c r="B61" s="32">
        <f t="shared" si="10"/>
        <v>30</v>
      </c>
      <c r="C61" s="32">
        <f t="shared" si="11"/>
        <v>15</v>
      </c>
      <c r="D61" s="32">
        <f t="shared" si="11"/>
        <v>15</v>
      </c>
      <c r="E61" s="33">
        <f t="shared" si="12"/>
        <v>3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>
        <v>1</v>
      </c>
      <c r="X61" s="32">
        <v>1</v>
      </c>
      <c r="Y61" s="32" t="s">
        <v>20</v>
      </c>
      <c r="Z61" s="32">
        <v>3</v>
      </c>
      <c r="AA61" s="32"/>
      <c r="AB61" s="32"/>
      <c r="AC61" s="32"/>
      <c r="AD61" s="32"/>
      <c r="AE61" s="32"/>
      <c r="AF61" s="32"/>
      <c r="AG61" s="32"/>
      <c r="AH61" s="32"/>
      <c r="AI61" s="30"/>
      <c r="AJ61" s="30"/>
      <c r="AK61" s="30"/>
      <c r="AL61" s="30"/>
    </row>
    <row r="62" spans="1:38" x14ac:dyDescent="0.2">
      <c r="A62" s="31" t="s">
        <v>80</v>
      </c>
      <c r="B62" s="32">
        <f t="shared" si="10"/>
        <v>60</v>
      </c>
      <c r="C62" s="32">
        <f t="shared" si="11"/>
        <v>30</v>
      </c>
      <c r="D62" s="32">
        <f t="shared" si="11"/>
        <v>30</v>
      </c>
      <c r="E62" s="33">
        <f t="shared" si="12"/>
        <v>4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>
        <v>2</v>
      </c>
      <c r="AB62" s="32">
        <v>2</v>
      </c>
      <c r="AC62" s="32" t="s">
        <v>18</v>
      </c>
      <c r="AD62" s="32">
        <v>4</v>
      </c>
      <c r="AE62" s="32"/>
      <c r="AF62" s="32"/>
      <c r="AG62" s="32"/>
      <c r="AH62" s="32"/>
      <c r="AI62" s="30"/>
      <c r="AJ62" s="30"/>
      <c r="AK62" s="30"/>
      <c r="AL62" s="30"/>
    </row>
    <row r="63" spans="1:38" x14ac:dyDescent="0.2">
      <c r="A63" s="31" t="s">
        <v>81</v>
      </c>
      <c r="B63" s="32">
        <f t="shared" si="10"/>
        <v>60</v>
      </c>
      <c r="C63" s="32">
        <f t="shared" si="11"/>
        <v>30</v>
      </c>
      <c r="D63" s="32">
        <f t="shared" si="11"/>
        <v>30</v>
      </c>
      <c r="E63" s="33">
        <f t="shared" si="12"/>
        <v>4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>
        <v>2</v>
      </c>
      <c r="AB63" s="32">
        <v>2</v>
      </c>
      <c r="AC63" s="32" t="s">
        <v>20</v>
      </c>
      <c r="AD63" s="32">
        <v>4</v>
      </c>
      <c r="AE63" s="32"/>
      <c r="AF63" s="32"/>
      <c r="AG63" s="32"/>
      <c r="AH63" s="32"/>
      <c r="AI63" s="30"/>
      <c r="AJ63" s="30"/>
      <c r="AK63" s="30"/>
      <c r="AL63" s="30"/>
    </row>
    <row r="64" spans="1:38" x14ac:dyDescent="0.2">
      <c r="A64" s="31" t="s">
        <v>82</v>
      </c>
      <c r="B64" s="32">
        <f t="shared" si="10"/>
        <v>60</v>
      </c>
      <c r="C64" s="32">
        <f t="shared" si="11"/>
        <v>30</v>
      </c>
      <c r="D64" s="32">
        <f t="shared" si="11"/>
        <v>30</v>
      </c>
      <c r="E64" s="33">
        <f t="shared" si="12"/>
        <v>4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>
        <v>2</v>
      </c>
      <c r="AB64" s="32">
        <v>2</v>
      </c>
      <c r="AC64" s="32" t="s">
        <v>20</v>
      </c>
      <c r="AD64" s="32">
        <v>4</v>
      </c>
      <c r="AE64" s="32"/>
      <c r="AF64" s="32"/>
      <c r="AG64" s="32"/>
      <c r="AH64" s="32"/>
      <c r="AI64" s="30"/>
      <c r="AJ64" s="30"/>
      <c r="AK64" s="30"/>
      <c r="AL64" s="30"/>
    </row>
    <row r="65" spans="1:38" ht="15.75" x14ac:dyDescent="0.25">
      <c r="A65" s="39" t="s">
        <v>83</v>
      </c>
      <c r="B65" s="40"/>
      <c r="C65" s="40"/>
      <c r="D65" s="41"/>
      <c r="E65" s="42">
        <f>SUM(E66:E72)</f>
        <v>27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0"/>
      <c r="AJ65" s="30"/>
      <c r="AK65" s="30"/>
      <c r="AL65" s="30"/>
    </row>
    <row r="66" spans="1:38" x14ac:dyDescent="0.2">
      <c r="A66" s="31" t="s">
        <v>84</v>
      </c>
      <c r="B66" s="32">
        <f t="shared" ref="B66:B72" si="13">SUM(C66:D66)</f>
        <v>45</v>
      </c>
      <c r="C66" s="32">
        <f t="shared" ref="C66:D72" si="14">(G66+K66+O66+S66+W66+AA66)*15</f>
        <v>30</v>
      </c>
      <c r="D66" s="32">
        <f t="shared" si="14"/>
        <v>15</v>
      </c>
      <c r="E66" s="33">
        <f t="shared" ref="E66:E72" si="15">+J66+N66+R66+V66+Z66+AD66+AH66</f>
        <v>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>
        <v>2</v>
      </c>
      <c r="AB66" s="32">
        <v>1</v>
      </c>
      <c r="AC66" s="32" t="s">
        <v>20</v>
      </c>
      <c r="AD66" s="32">
        <v>4</v>
      </c>
      <c r="AE66" s="32"/>
      <c r="AF66" s="32"/>
      <c r="AG66" s="32"/>
      <c r="AH66" s="32"/>
      <c r="AI66" s="30"/>
      <c r="AJ66" s="30"/>
      <c r="AK66" s="30"/>
      <c r="AL66" s="30"/>
    </row>
    <row r="67" spans="1:38" x14ac:dyDescent="0.2">
      <c r="A67" s="31" t="s">
        <v>85</v>
      </c>
      <c r="B67" s="32">
        <f t="shared" si="13"/>
        <v>30</v>
      </c>
      <c r="C67" s="32">
        <f t="shared" si="14"/>
        <v>30</v>
      </c>
      <c r="D67" s="32">
        <f t="shared" si="14"/>
        <v>0</v>
      </c>
      <c r="E67" s="33">
        <f t="shared" si="15"/>
        <v>4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>
        <v>2</v>
      </c>
      <c r="X67" s="32">
        <v>0</v>
      </c>
      <c r="Y67" s="32" t="s">
        <v>20</v>
      </c>
      <c r="Z67" s="32">
        <v>4</v>
      </c>
      <c r="AA67" s="32"/>
      <c r="AB67" s="32"/>
      <c r="AC67" s="32"/>
      <c r="AD67" s="32"/>
      <c r="AE67" s="32"/>
      <c r="AF67" s="32"/>
      <c r="AG67" s="32"/>
      <c r="AH67" s="32"/>
      <c r="AI67" s="30"/>
      <c r="AJ67" s="30"/>
      <c r="AK67" s="30"/>
      <c r="AL67" s="30"/>
    </row>
    <row r="68" spans="1:38" x14ac:dyDescent="0.2">
      <c r="A68" s="31" t="s">
        <v>86</v>
      </c>
      <c r="B68" s="32">
        <f t="shared" si="13"/>
        <v>30</v>
      </c>
      <c r="C68" s="32">
        <f t="shared" si="14"/>
        <v>30</v>
      </c>
      <c r="D68" s="32">
        <f t="shared" si="14"/>
        <v>0</v>
      </c>
      <c r="E68" s="33">
        <f t="shared" si="15"/>
        <v>4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>
        <v>2</v>
      </c>
      <c r="X68" s="32">
        <v>0</v>
      </c>
      <c r="Y68" s="32" t="s">
        <v>20</v>
      </c>
      <c r="Z68" s="32">
        <v>4</v>
      </c>
      <c r="AA68" s="32"/>
      <c r="AB68" s="32"/>
      <c r="AC68" s="32"/>
      <c r="AD68" s="32"/>
      <c r="AE68" s="32"/>
      <c r="AF68" s="32"/>
      <c r="AG68" s="32"/>
      <c r="AH68" s="32"/>
      <c r="AI68" s="30"/>
      <c r="AJ68" s="30"/>
      <c r="AK68" s="30"/>
      <c r="AL68" s="30"/>
    </row>
    <row r="69" spans="1:38" x14ac:dyDescent="0.2">
      <c r="A69" s="31" t="s">
        <v>79</v>
      </c>
      <c r="B69" s="32">
        <f t="shared" si="13"/>
        <v>30</v>
      </c>
      <c r="C69" s="32">
        <v>15</v>
      </c>
      <c r="D69" s="32">
        <v>15</v>
      </c>
      <c r="E69" s="33">
        <f t="shared" si="15"/>
        <v>3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>
        <v>1</v>
      </c>
      <c r="X69" s="32">
        <v>1</v>
      </c>
      <c r="Y69" s="32" t="s">
        <v>20</v>
      </c>
      <c r="Z69" s="32">
        <v>3</v>
      </c>
      <c r="AA69" s="32"/>
      <c r="AB69" s="32"/>
      <c r="AC69" s="32"/>
      <c r="AD69" s="32"/>
      <c r="AE69" s="32"/>
      <c r="AF69" s="32"/>
      <c r="AG69" s="32"/>
      <c r="AH69" s="32"/>
      <c r="AI69" s="30"/>
      <c r="AJ69" s="30"/>
      <c r="AK69" s="30"/>
      <c r="AL69" s="30"/>
    </row>
    <row r="70" spans="1:38" x14ac:dyDescent="0.2">
      <c r="A70" s="31" t="s">
        <v>87</v>
      </c>
      <c r="B70" s="32">
        <f t="shared" si="13"/>
        <v>30</v>
      </c>
      <c r="C70" s="32">
        <f t="shared" si="14"/>
        <v>30</v>
      </c>
      <c r="D70" s="32">
        <f t="shared" si="14"/>
        <v>0</v>
      </c>
      <c r="E70" s="33">
        <f t="shared" si="15"/>
        <v>4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>
        <v>2</v>
      </c>
      <c r="X70" s="32">
        <v>0</v>
      </c>
      <c r="Y70" s="32" t="s">
        <v>20</v>
      </c>
      <c r="Z70" s="32">
        <v>4</v>
      </c>
      <c r="AA70" s="32"/>
      <c r="AB70" s="32"/>
      <c r="AC70" s="32"/>
      <c r="AD70" s="32"/>
      <c r="AE70" s="32"/>
      <c r="AF70" s="32"/>
      <c r="AG70" s="32"/>
      <c r="AH70" s="32"/>
      <c r="AI70" s="30"/>
      <c r="AJ70" s="30"/>
      <c r="AK70" s="30"/>
      <c r="AL70" s="30"/>
    </row>
    <row r="71" spans="1:38" x14ac:dyDescent="0.2">
      <c r="A71" s="31" t="s">
        <v>88</v>
      </c>
      <c r="B71" s="32">
        <f t="shared" si="13"/>
        <v>45</v>
      </c>
      <c r="C71" s="32">
        <f t="shared" si="14"/>
        <v>15</v>
      </c>
      <c r="D71" s="32">
        <f t="shared" si="14"/>
        <v>30</v>
      </c>
      <c r="E71" s="33">
        <f t="shared" si="15"/>
        <v>4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>
        <v>1</v>
      </c>
      <c r="AB71" s="32">
        <v>2</v>
      </c>
      <c r="AC71" s="32" t="s">
        <v>18</v>
      </c>
      <c r="AD71" s="32">
        <v>4</v>
      </c>
      <c r="AE71" s="32"/>
      <c r="AF71" s="32"/>
      <c r="AG71" s="32"/>
      <c r="AH71" s="32"/>
      <c r="AI71" s="30"/>
      <c r="AJ71" s="30"/>
      <c r="AK71" s="30"/>
      <c r="AL71" s="30"/>
    </row>
    <row r="72" spans="1:38" x14ac:dyDescent="0.2">
      <c r="A72" s="31" t="s">
        <v>89</v>
      </c>
      <c r="B72" s="32">
        <f t="shared" si="13"/>
        <v>60</v>
      </c>
      <c r="C72" s="32">
        <f t="shared" si="14"/>
        <v>30</v>
      </c>
      <c r="D72" s="32">
        <f t="shared" si="14"/>
        <v>30</v>
      </c>
      <c r="E72" s="33">
        <f t="shared" si="15"/>
        <v>4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>
        <v>2</v>
      </c>
      <c r="AB72" s="32">
        <v>2</v>
      </c>
      <c r="AC72" s="32" t="s">
        <v>20</v>
      </c>
      <c r="AD72" s="32">
        <v>4</v>
      </c>
      <c r="AE72" s="32"/>
      <c r="AF72" s="32"/>
      <c r="AG72" s="32"/>
      <c r="AH72" s="32"/>
      <c r="AI72" s="30"/>
      <c r="AJ72" s="30"/>
      <c r="AK72" s="30"/>
      <c r="AL72" s="30"/>
    </row>
    <row r="73" spans="1:38" x14ac:dyDescent="0.2">
      <c r="A73" s="53" t="s">
        <v>90</v>
      </c>
      <c r="B73" s="33">
        <f>SUM(B8:B64)</f>
        <v>2355</v>
      </c>
      <c r="C73" s="33">
        <f>SUM(C8:C64)</f>
        <v>1170</v>
      </c>
      <c r="D73" s="33">
        <f>SUM(D8:D64)</f>
        <v>1185</v>
      </c>
      <c r="E73" s="33">
        <f>+E7+E32+E37</f>
        <v>169</v>
      </c>
      <c r="F73" s="32"/>
      <c r="G73" s="33">
        <f t="shared" ref="G73:AL73" si="16">SUM(G8:G64)</f>
        <v>14</v>
      </c>
      <c r="H73" s="33">
        <f t="shared" si="16"/>
        <v>12</v>
      </c>
      <c r="I73" s="33">
        <f t="shared" si="16"/>
        <v>0</v>
      </c>
      <c r="J73" s="42">
        <f t="shared" si="16"/>
        <v>31</v>
      </c>
      <c r="K73" s="33">
        <f t="shared" si="16"/>
        <v>11</v>
      </c>
      <c r="L73" s="33">
        <f t="shared" si="16"/>
        <v>14</v>
      </c>
      <c r="M73" s="33">
        <f t="shared" si="16"/>
        <v>0</v>
      </c>
      <c r="N73" s="42">
        <f t="shared" si="16"/>
        <v>27</v>
      </c>
      <c r="O73" s="33">
        <f t="shared" si="16"/>
        <v>13</v>
      </c>
      <c r="P73" s="33">
        <f t="shared" si="16"/>
        <v>12</v>
      </c>
      <c r="Q73" s="33">
        <f t="shared" si="16"/>
        <v>0</v>
      </c>
      <c r="R73" s="42">
        <f t="shared" si="16"/>
        <v>25</v>
      </c>
      <c r="S73" s="33">
        <f t="shared" si="16"/>
        <v>14</v>
      </c>
      <c r="T73" s="33">
        <f t="shared" si="16"/>
        <v>13</v>
      </c>
      <c r="U73" s="33">
        <f t="shared" si="16"/>
        <v>0</v>
      </c>
      <c r="V73" s="42">
        <f t="shared" si="16"/>
        <v>27</v>
      </c>
      <c r="W73" s="33">
        <v>11</v>
      </c>
      <c r="X73" s="33">
        <f t="shared" si="16"/>
        <v>15</v>
      </c>
      <c r="Y73" s="33">
        <f t="shared" si="16"/>
        <v>0</v>
      </c>
      <c r="Z73" s="42">
        <f t="shared" si="16"/>
        <v>28</v>
      </c>
      <c r="AA73" s="33">
        <f t="shared" si="16"/>
        <v>15</v>
      </c>
      <c r="AB73" s="33">
        <f t="shared" si="16"/>
        <v>13</v>
      </c>
      <c r="AC73" s="33">
        <f t="shared" si="16"/>
        <v>0</v>
      </c>
      <c r="AD73" s="42">
        <f t="shared" si="16"/>
        <v>31</v>
      </c>
      <c r="AE73" s="33">
        <f t="shared" si="16"/>
        <v>0</v>
      </c>
      <c r="AF73" s="33">
        <f t="shared" si="16"/>
        <v>0</v>
      </c>
      <c r="AG73" s="33">
        <f t="shared" si="16"/>
        <v>0</v>
      </c>
      <c r="AH73" s="42">
        <f t="shared" si="16"/>
        <v>0</v>
      </c>
      <c r="AI73" s="33">
        <f t="shared" si="16"/>
        <v>0</v>
      </c>
      <c r="AJ73" s="33">
        <f t="shared" si="16"/>
        <v>0</v>
      </c>
      <c r="AK73" s="33">
        <f t="shared" si="16"/>
        <v>0</v>
      </c>
      <c r="AL73" s="42">
        <f t="shared" si="16"/>
        <v>0</v>
      </c>
    </row>
    <row r="74" spans="1:38" x14ac:dyDescent="0.2">
      <c r="A74" s="54"/>
      <c r="B74" s="54"/>
      <c r="C74" s="54"/>
      <c r="D74" s="54"/>
      <c r="E74" s="55"/>
      <c r="F74" s="32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30"/>
      <c r="AJ74" s="30"/>
      <c r="AK74" s="30"/>
      <c r="AL74" s="30"/>
    </row>
    <row r="75" spans="1:38" x14ac:dyDescent="0.2">
      <c r="A75" s="56" t="s">
        <v>91</v>
      </c>
      <c r="B75" s="57"/>
      <c r="C75" s="36"/>
      <c r="D75" s="32"/>
      <c r="E75" s="33"/>
      <c r="F75" s="32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9"/>
      <c r="AF75" s="59"/>
      <c r="AG75" s="59"/>
      <c r="AH75" s="59"/>
      <c r="AI75" s="30"/>
      <c r="AJ75" s="30"/>
      <c r="AK75" s="30"/>
      <c r="AL75" s="30"/>
    </row>
    <row r="76" spans="1:38" x14ac:dyDescent="0.2">
      <c r="A76" s="31" t="s">
        <v>92</v>
      </c>
      <c r="B76" s="57">
        <f t="shared" ref="B76:B82" si="17">C76+D76</f>
        <v>60</v>
      </c>
      <c r="C76" s="36">
        <f t="shared" ref="C76:C82" si="18">(G76+K76+O76+S76+W76+AA76+AE76)*15</f>
        <v>30</v>
      </c>
      <c r="D76" s="32">
        <f>(H76+L76+O76+T76+X76+AB76+AF76)*15</f>
        <v>30</v>
      </c>
      <c r="E76" s="33">
        <f>+J76+N76+R76+V76+Z76+AD76+AH76</f>
        <v>4</v>
      </c>
      <c r="F76" s="32"/>
      <c r="G76" s="58"/>
      <c r="H76" s="58"/>
      <c r="I76" s="58"/>
      <c r="J76" s="58"/>
      <c r="K76" s="58"/>
      <c r="L76" s="58"/>
      <c r="M76" s="58"/>
      <c r="N76" s="58"/>
      <c r="O76" s="32">
        <v>2</v>
      </c>
      <c r="P76" s="32">
        <v>0</v>
      </c>
      <c r="Q76" s="32" t="s">
        <v>18</v>
      </c>
      <c r="R76" s="32">
        <v>4</v>
      </c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9"/>
      <c r="AF76" s="59"/>
      <c r="AG76" s="59"/>
      <c r="AH76" s="59"/>
      <c r="AI76" s="30"/>
      <c r="AJ76" s="30"/>
      <c r="AK76" s="30"/>
      <c r="AL76" s="30"/>
    </row>
    <row r="77" spans="1:38" x14ac:dyDescent="0.2">
      <c r="A77" s="31" t="s">
        <v>93</v>
      </c>
      <c r="B77" s="57">
        <f t="shared" si="17"/>
        <v>30</v>
      </c>
      <c r="C77" s="36">
        <f t="shared" si="18"/>
        <v>30</v>
      </c>
      <c r="D77" s="32">
        <f>(H77+L77+O77+T77+X77+AB77+AF77)*15</f>
        <v>0</v>
      </c>
      <c r="E77" s="33">
        <f>+J77+N77+R77+V77+Z77+AD77+AH77</f>
        <v>3</v>
      </c>
      <c r="F77" s="32"/>
      <c r="G77" s="58"/>
      <c r="H77" s="58"/>
      <c r="I77" s="58"/>
      <c r="J77" s="58"/>
      <c r="K77" s="58">
        <v>2</v>
      </c>
      <c r="L77" s="58">
        <v>0</v>
      </c>
      <c r="M77" s="58" t="s">
        <v>20</v>
      </c>
      <c r="N77" s="58">
        <v>3</v>
      </c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9"/>
      <c r="AF77" s="59"/>
      <c r="AG77" s="59"/>
      <c r="AH77" s="59"/>
      <c r="AI77" s="30"/>
      <c r="AJ77" s="30"/>
      <c r="AK77" s="30"/>
      <c r="AL77" s="30"/>
    </row>
    <row r="78" spans="1:38" x14ac:dyDescent="0.2">
      <c r="A78" s="31" t="s">
        <v>94</v>
      </c>
      <c r="B78" s="57">
        <f t="shared" si="17"/>
        <v>30</v>
      </c>
      <c r="C78" s="36">
        <f t="shared" si="18"/>
        <v>0</v>
      </c>
      <c r="D78" s="32">
        <f>(H78+L78+O78+T78+X78+AB78+AF78)*15</f>
        <v>30</v>
      </c>
      <c r="E78" s="33">
        <f>+J78+N78+R78+V78+Z78+AD78+AH78</f>
        <v>3</v>
      </c>
      <c r="F78" s="32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>
        <v>0</v>
      </c>
      <c r="X78" s="58">
        <v>2</v>
      </c>
      <c r="Y78" s="58" t="s">
        <v>18</v>
      </c>
      <c r="Z78" s="58">
        <v>3</v>
      </c>
      <c r="AA78" s="58"/>
      <c r="AB78" s="58"/>
      <c r="AC78" s="58"/>
      <c r="AD78" s="58"/>
      <c r="AE78" s="59"/>
      <c r="AF78" s="59"/>
      <c r="AG78" s="59"/>
      <c r="AH78" s="59"/>
      <c r="AI78" s="30"/>
      <c r="AJ78" s="30"/>
      <c r="AK78" s="30"/>
      <c r="AL78" s="30"/>
    </row>
    <row r="79" spans="1:38" x14ac:dyDescent="0.2">
      <c r="A79" s="60" t="s">
        <v>95</v>
      </c>
      <c r="B79" s="61">
        <f t="shared" si="17"/>
        <v>30</v>
      </c>
      <c r="C79" s="62">
        <f t="shared" ref="C79" si="19">(G79+K79+O79+S79+W79+AA79)*15</f>
        <v>0</v>
      </c>
      <c r="D79" s="63">
        <f>(H79+L79+P79+T79+X79+AB79+AF79)*15</f>
        <v>30</v>
      </c>
      <c r="E79" s="64">
        <v>1</v>
      </c>
      <c r="F79" s="63"/>
      <c r="G79" s="65">
        <v>0</v>
      </c>
      <c r="H79" s="65">
        <v>2</v>
      </c>
      <c r="I79" s="65" t="s">
        <v>18</v>
      </c>
      <c r="J79" s="65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9"/>
      <c r="AF79" s="59"/>
      <c r="AG79" s="59"/>
      <c r="AH79" s="59"/>
      <c r="AI79" s="30"/>
      <c r="AJ79" s="30"/>
      <c r="AK79" s="30"/>
      <c r="AL79" s="30"/>
    </row>
    <row r="80" spans="1:38" x14ac:dyDescent="0.2">
      <c r="A80" s="31" t="s">
        <v>96</v>
      </c>
      <c r="B80" s="57">
        <f t="shared" si="17"/>
        <v>60</v>
      </c>
      <c r="C80" s="36">
        <f t="shared" si="18"/>
        <v>0</v>
      </c>
      <c r="D80" s="32">
        <f>(H80+L80+O80+T80+X80+AB80+AF80)*15</f>
        <v>60</v>
      </c>
      <c r="E80" s="33">
        <f>+J80+N80+R80+V80+Z80+AD80+AH80</f>
        <v>1</v>
      </c>
      <c r="F80" s="32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32"/>
      <c r="X80" s="32"/>
      <c r="Y80" s="32"/>
      <c r="Z80" s="32"/>
      <c r="AA80" s="32">
        <v>0</v>
      </c>
      <c r="AB80" s="32">
        <v>4</v>
      </c>
      <c r="AC80" s="32" t="s">
        <v>18</v>
      </c>
      <c r="AD80" s="32">
        <v>1</v>
      </c>
      <c r="AE80" s="32"/>
      <c r="AF80" s="32"/>
      <c r="AG80" s="32"/>
      <c r="AH80" s="32"/>
      <c r="AI80" s="30"/>
      <c r="AJ80" s="30"/>
      <c r="AK80" s="30"/>
      <c r="AL80" s="30"/>
    </row>
    <row r="81" spans="1:38" x14ac:dyDescent="0.2">
      <c r="A81" s="31" t="s">
        <v>97</v>
      </c>
      <c r="B81" s="57">
        <f t="shared" si="17"/>
        <v>60</v>
      </c>
      <c r="C81" s="36">
        <f t="shared" si="18"/>
        <v>0</v>
      </c>
      <c r="D81" s="32">
        <f>(H81+L81+O81+T81+X81+AB81+AF81)*15</f>
        <v>60</v>
      </c>
      <c r="E81" s="33">
        <f>+J81+N81+R81+V81+Z81+AD81+AH81</f>
        <v>2</v>
      </c>
      <c r="F81" s="32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32"/>
      <c r="X81" s="32"/>
      <c r="Y81" s="32"/>
      <c r="Z81" s="32"/>
      <c r="AA81" s="32"/>
      <c r="AB81" s="32"/>
      <c r="AC81" s="32"/>
      <c r="AD81" s="32"/>
      <c r="AE81" s="32">
        <v>0</v>
      </c>
      <c r="AF81" s="32">
        <v>4</v>
      </c>
      <c r="AG81" s="32" t="s">
        <v>18</v>
      </c>
      <c r="AH81" s="32">
        <v>2</v>
      </c>
      <c r="AI81" s="30"/>
      <c r="AJ81" s="30"/>
      <c r="AK81" s="30"/>
      <c r="AL81" s="30"/>
    </row>
    <row r="82" spans="1:38" x14ac:dyDescent="0.2">
      <c r="A82" s="31" t="s">
        <v>98</v>
      </c>
      <c r="B82" s="57">
        <f t="shared" si="17"/>
        <v>90</v>
      </c>
      <c r="C82" s="36">
        <f t="shared" si="18"/>
        <v>0</v>
      </c>
      <c r="D82" s="32">
        <f>(H82+L82+O82+T82+X82+AB82+AF82+AJ82)*15</f>
        <v>90</v>
      </c>
      <c r="E82" s="33">
        <f>+J82+N82+R82+V82+Z82+AD82+AH82+AL82</f>
        <v>7</v>
      </c>
      <c r="F82" s="32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0">
        <v>0</v>
      </c>
      <c r="AJ82" s="30">
        <v>6</v>
      </c>
      <c r="AK82" s="30" t="s">
        <v>18</v>
      </c>
      <c r="AL82" s="30">
        <v>7</v>
      </c>
    </row>
    <row r="83" spans="1:38" x14ac:dyDescent="0.2">
      <c r="A83" s="31" t="s">
        <v>99</v>
      </c>
      <c r="B83" s="57">
        <v>405</v>
      </c>
      <c r="C83" s="36">
        <v>0</v>
      </c>
      <c r="D83" s="32">
        <v>405</v>
      </c>
      <c r="E83" s="33">
        <v>25</v>
      </c>
      <c r="F83" s="32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32"/>
      <c r="X83" s="32"/>
      <c r="Y83" s="32"/>
      <c r="Z83" s="32"/>
      <c r="AA83" s="32"/>
      <c r="AB83" s="32"/>
      <c r="AC83" s="32"/>
      <c r="AD83" s="32"/>
      <c r="AE83" s="32">
        <v>0</v>
      </c>
      <c r="AF83" s="32">
        <v>27</v>
      </c>
      <c r="AG83" s="32" t="s">
        <v>18</v>
      </c>
      <c r="AH83" s="32">
        <v>25</v>
      </c>
      <c r="AI83" s="30"/>
      <c r="AJ83" s="30"/>
      <c r="AK83" s="30"/>
      <c r="AL83" s="30"/>
    </row>
    <row r="84" spans="1:38" x14ac:dyDescent="0.2">
      <c r="A84" s="31" t="s">
        <v>100</v>
      </c>
      <c r="B84" s="57">
        <v>405</v>
      </c>
      <c r="C84" s="36">
        <f>(G84+K84+O84+S84+W84+AA84+AE84)*15</f>
        <v>0</v>
      </c>
      <c r="D84" s="32">
        <v>405</v>
      </c>
      <c r="E84" s="33">
        <v>25</v>
      </c>
      <c r="F84" s="3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0">
        <v>0</v>
      </c>
      <c r="AJ84" s="30">
        <v>27</v>
      </c>
      <c r="AK84" s="30" t="s">
        <v>18</v>
      </c>
      <c r="AL84" s="30">
        <v>25</v>
      </c>
    </row>
    <row r="85" spans="1:38" ht="13.5" x14ac:dyDescent="0.25">
      <c r="A85" s="53" t="s">
        <v>90</v>
      </c>
      <c r="B85" s="33">
        <f>SUM(B75:B84)</f>
        <v>1170</v>
      </c>
      <c r="C85" s="33">
        <f>SUM(C75:C84)</f>
        <v>60</v>
      </c>
      <c r="D85" s="33">
        <f>SUM(D75:D84)</f>
        <v>1110</v>
      </c>
      <c r="E85" s="33">
        <f>SUM(E75:E84)</f>
        <v>71</v>
      </c>
      <c r="F85" s="58"/>
      <c r="G85" s="59">
        <f t="shared" ref="G85:AL85" si="20">SUM(G75:G84)+G73</f>
        <v>14</v>
      </c>
      <c r="H85" s="59">
        <f t="shared" si="20"/>
        <v>14</v>
      </c>
      <c r="I85" s="59">
        <f t="shared" si="20"/>
        <v>0</v>
      </c>
      <c r="J85" s="66">
        <f t="shared" si="20"/>
        <v>32</v>
      </c>
      <c r="K85" s="59">
        <f t="shared" si="20"/>
        <v>13</v>
      </c>
      <c r="L85" s="59">
        <f t="shared" si="20"/>
        <v>14</v>
      </c>
      <c r="M85" s="59">
        <f t="shared" si="20"/>
        <v>0</v>
      </c>
      <c r="N85" s="66">
        <f t="shared" si="20"/>
        <v>30</v>
      </c>
      <c r="O85" s="59">
        <f t="shared" si="20"/>
        <v>15</v>
      </c>
      <c r="P85" s="59">
        <f t="shared" si="20"/>
        <v>12</v>
      </c>
      <c r="Q85" s="59">
        <f t="shared" si="20"/>
        <v>0</v>
      </c>
      <c r="R85" s="66">
        <f t="shared" si="20"/>
        <v>29</v>
      </c>
      <c r="S85" s="59">
        <f t="shared" si="20"/>
        <v>14</v>
      </c>
      <c r="T85" s="59">
        <f t="shared" si="20"/>
        <v>13</v>
      </c>
      <c r="U85" s="59">
        <f t="shared" si="20"/>
        <v>0</v>
      </c>
      <c r="V85" s="66">
        <f t="shared" si="20"/>
        <v>27</v>
      </c>
      <c r="W85" s="59">
        <f t="shared" si="20"/>
        <v>11</v>
      </c>
      <c r="X85" s="59">
        <f t="shared" si="20"/>
        <v>17</v>
      </c>
      <c r="Y85" s="59">
        <f t="shared" si="20"/>
        <v>0</v>
      </c>
      <c r="Z85" s="66">
        <f t="shared" si="20"/>
        <v>31</v>
      </c>
      <c r="AA85" s="59">
        <f t="shared" si="20"/>
        <v>15</v>
      </c>
      <c r="AB85" s="59">
        <f t="shared" si="20"/>
        <v>17</v>
      </c>
      <c r="AC85" s="59">
        <f t="shared" si="20"/>
        <v>0</v>
      </c>
      <c r="AD85" s="66">
        <f t="shared" si="20"/>
        <v>32</v>
      </c>
      <c r="AE85" s="59">
        <f t="shared" si="20"/>
        <v>0</v>
      </c>
      <c r="AF85" s="59">
        <f t="shared" si="20"/>
        <v>31</v>
      </c>
      <c r="AG85" s="59">
        <f t="shared" si="20"/>
        <v>0</v>
      </c>
      <c r="AH85" s="66">
        <f t="shared" si="20"/>
        <v>27</v>
      </c>
      <c r="AI85" s="30">
        <f t="shared" si="20"/>
        <v>0</v>
      </c>
      <c r="AJ85" s="30">
        <f t="shared" si="20"/>
        <v>33</v>
      </c>
      <c r="AK85" s="30">
        <f t="shared" si="20"/>
        <v>0</v>
      </c>
      <c r="AL85" s="67">
        <f t="shared" si="20"/>
        <v>32</v>
      </c>
    </row>
    <row r="86" spans="1:38" x14ac:dyDescent="0.2">
      <c r="A86" s="68"/>
      <c r="B86" s="33">
        <f>+B73+B85</f>
        <v>3525</v>
      </c>
      <c r="C86" s="33">
        <f>+C73+C85</f>
        <v>1230</v>
      </c>
      <c r="D86" s="33">
        <f>+D73+D85</f>
        <v>2295</v>
      </c>
      <c r="E86" s="33">
        <f>+E73+E85</f>
        <v>240</v>
      </c>
      <c r="F86" s="69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</row>
    <row r="87" spans="1:38" x14ac:dyDescent="0.2">
      <c r="A87" s="68"/>
      <c r="B87" s="52"/>
      <c r="C87" s="52"/>
      <c r="D87" s="52"/>
      <c r="E87" s="70"/>
      <c r="F87" s="69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</row>
    <row r="88" spans="1:38" x14ac:dyDescent="0.2">
      <c r="A88" s="68"/>
      <c r="B88" s="71">
        <f>SUM(C88:D88)</f>
        <v>1</v>
      </c>
      <c r="C88" s="71">
        <f>+C86/B86</f>
        <v>0.34893617021276596</v>
      </c>
      <c r="D88" s="71">
        <f>+D86/B86</f>
        <v>0.65106382978723409</v>
      </c>
      <c r="E88" s="70"/>
      <c r="F88" s="69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</row>
    <row r="89" spans="1:38" x14ac:dyDescent="0.2">
      <c r="A89" s="68"/>
      <c r="B89" s="52"/>
      <c r="C89" s="52"/>
      <c r="D89" s="52"/>
      <c r="E89" s="70"/>
      <c r="F89" s="69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</row>
    <row r="90" spans="1:38" x14ac:dyDescent="0.2">
      <c r="A90" s="68"/>
      <c r="B90" s="72" t="s">
        <v>101</v>
      </c>
      <c r="C90" s="52"/>
      <c r="D90" s="52"/>
      <c r="E90" s="52"/>
      <c r="F90" s="69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</row>
    <row r="91" spans="1:38" x14ac:dyDescent="0.2">
      <c r="A91" s="68"/>
      <c r="B91" s="52" t="s">
        <v>102</v>
      </c>
      <c r="C91" s="52"/>
      <c r="D91" s="52"/>
      <c r="E91" s="52"/>
      <c r="F91" s="69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</row>
    <row r="92" spans="1:38" x14ac:dyDescent="0.2">
      <c r="A92" s="68"/>
      <c r="B92" s="52" t="s">
        <v>103</v>
      </c>
      <c r="C92" s="52"/>
      <c r="D92" s="52"/>
      <c r="E92" s="52"/>
      <c r="F92" s="69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</row>
    <row r="93" spans="1:38" x14ac:dyDescent="0.2">
      <c r="A93" s="68"/>
      <c r="B93" s="52" t="s">
        <v>104</v>
      </c>
      <c r="C93" s="52"/>
      <c r="D93" s="52"/>
      <c r="E93" s="52"/>
      <c r="F93" s="69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</row>
  </sheetData>
  <mergeCells count="37">
    <mergeCell ref="A49:D49"/>
    <mergeCell ref="A53:D53"/>
    <mergeCell ref="A57:D57"/>
    <mergeCell ref="A65:D65"/>
    <mergeCell ref="A74:D74"/>
    <mergeCell ref="AE5:AH5"/>
    <mergeCell ref="AI5:AL5"/>
    <mergeCell ref="A7:D7"/>
    <mergeCell ref="A32:D32"/>
    <mergeCell ref="A37:D37"/>
    <mergeCell ref="A45:D45"/>
    <mergeCell ref="G5:J5"/>
    <mergeCell ref="K5:N5"/>
    <mergeCell ref="O5:R5"/>
    <mergeCell ref="S5:V5"/>
    <mergeCell ref="W5:Z5"/>
    <mergeCell ref="AA5:AD5"/>
    <mergeCell ref="W3:AD3"/>
    <mergeCell ref="AE3:AL3"/>
    <mergeCell ref="G4:J4"/>
    <mergeCell ref="K4:N4"/>
    <mergeCell ref="O4:R4"/>
    <mergeCell ref="S4:V4"/>
    <mergeCell ref="W4:Z4"/>
    <mergeCell ref="AA4:AD4"/>
    <mergeCell ref="AE4:AH4"/>
    <mergeCell ref="AI4:AL4"/>
    <mergeCell ref="A1:A6"/>
    <mergeCell ref="B1:E2"/>
    <mergeCell ref="F1:F6"/>
    <mergeCell ref="G1:AL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864A01F7-0D25-4392-8301-34DC1222E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E3EAD3-1484-4CCA-BF49-E30008EBF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C015B-B514-4764-B4AA-F26A720E52DE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8145b8f-b3f3-4a8c-894a-a44235af36ec"/>
    <ds:schemaRef ds:uri="http://www.w3.org/XML/1998/namespace"/>
    <ds:schemaRef ds:uri="a9b9daa9-7c18-43cb-b739-b9d24a09a057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2023-06-19T07:17:17Z</dcterms:created>
  <dcterms:modified xsi:type="dcterms:W3CDTF">2023-06-19T07:17:57Z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