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2450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T55" i="1"/>
  <c r="L55" i="1"/>
  <c r="V54" i="1"/>
  <c r="U54" i="1"/>
  <c r="T54" i="1"/>
  <c r="S54" i="1"/>
  <c r="R54" i="1"/>
  <c r="Q54" i="1"/>
  <c r="P54" i="1"/>
  <c r="P56" i="1" s="1"/>
  <c r="O54" i="1"/>
  <c r="N54" i="1"/>
  <c r="M54" i="1"/>
  <c r="L54" i="1"/>
  <c r="K54" i="1"/>
  <c r="E53" i="1"/>
  <c r="D53" i="1"/>
  <c r="C53" i="1"/>
  <c r="B53" i="1" s="1"/>
  <c r="E52" i="1"/>
  <c r="D52" i="1"/>
  <c r="C52" i="1"/>
  <c r="B52" i="1" s="1"/>
  <c r="E51" i="1"/>
  <c r="D51" i="1"/>
  <c r="C51" i="1"/>
  <c r="B51" i="1" s="1"/>
  <c r="E49" i="1"/>
  <c r="D49" i="1"/>
  <c r="C49" i="1"/>
  <c r="C54" i="1" s="1"/>
  <c r="E48" i="1"/>
  <c r="E54" i="1" s="1"/>
  <c r="D48" i="1"/>
  <c r="D54" i="1" s="1"/>
  <c r="C48" i="1"/>
  <c r="B48" i="1" s="1"/>
  <c r="V45" i="1"/>
  <c r="V56" i="1" s="1"/>
  <c r="U45" i="1"/>
  <c r="U56" i="1" s="1"/>
  <c r="T45" i="1"/>
  <c r="T56" i="1" s="1"/>
  <c r="S45" i="1"/>
  <c r="S56" i="1" s="1"/>
  <c r="R45" i="1"/>
  <c r="R56" i="1" s="1"/>
  <c r="Q45" i="1"/>
  <c r="Q56" i="1" s="1"/>
  <c r="P45" i="1"/>
  <c r="O45" i="1"/>
  <c r="O56" i="1" s="1"/>
  <c r="N45" i="1"/>
  <c r="N56" i="1" s="1"/>
  <c r="M45" i="1"/>
  <c r="M56" i="1" s="1"/>
  <c r="L45" i="1"/>
  <c r="L56" i="1" s="1"/>
  <c r="K45" i="1"/>
  <c r="K56" i="1" s="1"/>
  <c r="J45" i="1"/>
  <c r="J56" i="1" s="1"/>
  <c r="I45" i="1"/>
  <c r="I56" i="1" s="1"/>
  <c r="H45" i="1"/>
  <c r="G45" i="1"/>
  <c r="G56" i="1" s="1"/>
  <c r="V44" i="1"/>
  <c r="V55" i="1" s="1"/>
  <c r="U44" i="1"/>
  <c r="U55" i="1" s="1"/>
  <c r="T44" i="1"/>
  <c r="S44" i="1"/>
  <c r="S55" i="1" s="1"/>
  <c r="R44" i="1"/>
  <c r="R55" i="1" s="1"/>
  <c r="Q44" i="1"/>
  <c r="Q55" i="1" s="1"/>
  <c r="P44" i="1"/>
  <c r="P55" i="1" s="1"/>
  <c r="O44" i="1"/>
  <c r="O55" i="1" s="1"/>
  <c r="N44" i="1"/>
  <c r="N55" i="1" s="1"/>
  <c r="M44" i="1"/>
  <c r="M55" i="1" s="1"/>
  <c r="L44" i="1"/>
  <c r="K44" i="1"/>
  <c r="K55" i="1" s="1"/>
  <c r="J44" i="1"/>
  <c r="J55" i="1" s="1"/>
  <c r="I44" i="1"/>
  <c r="I55" i="1" s="1"/>
  <c r="H44" i="1"/>
  <c r="H55" i="1" s="1"/>
  <c r="G44" i="1"/>
  <c r="G55" i="1" s="1"/>
  <c r="E43" i="1"/>
  <c r="D43" i="1"/>
  <c r="C43" i="1"/>
  <c r="B43" i="1" s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C37" i="1"/>
  <c r="B37" i="1"/>
  <c r="E36" i="1"/>
  <c r="D36" i="1"/>
  <c r="B36" i="1" s="1"/>
  <c r="C36" i="1"/>
  <c r="E35" i="1"/>
  <c r="E34" i="1" s="1"/>
  <c r="D35" i="1"/>
  <c r="C35" i="1"/>
  <c r="B35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B28" i="1"/>
  <c r="D27" i="1"/>
  <c r="C27" i="1"/>
  <c r="B27" i="1"/>
  <c r="E26" i="1"/>
  <c r="D26" i="1"/>
  <c r="C26" i="1"/>
  <c r="B26" i="1" s="1"/>
  <c r="E25" i="1"/>
  <c r="E24" i="1" s="1"/>
  <c r="D25" i="1"/>
  <c r="C25" i="1"/>
  <c r="B25" i="1"/>
  <c r="E23" i="1"/>
  <c r="D23" i="1"/>
  <c r="B23" i="1" s="1"/>
  <c r="C23" i="1"/>
  <c r="E22" i="1"/>
  <c r="D22" i="1"/>
  <c r="C22" i="1"/>
  <c r="B22" i="1" s="1"/>
  <c r="E21" i="1"/>
  <c r="D21" i="1"/>
  <c r="B21" i="1" s="1"/>
  <c r="C21" i="1"/>
  <c r="E20" i="1"/>
  <c r="D20" i="1"/>
  <c r="C20" i="1"/>
  <c r="B20" i="1" s="1"/>
  <c r="E19" i="1"/>
  <c r="E16" i="1" s="1"/>
  <c r="D19" i="1"/>
  <c r="B19" i="1" s="1"/>
  <c r="C19" i="1"/>
  <c r="D18" i="1"/>
  <c r="C18" i="1"/>
  <c r="B18" i="1"/>
  <c r="E17" i="1"/>
  <c r="D17" i="1"/>
  <c r="C17" i="1"/>
  <c r="B17" i="1" s="1"/>
  <c r="E15" i="1"/>
  <c r="D15" i="1"/>
  <c r="C15" i="1"/>
  <c r="B15" i="1" s="1"/>
  <c r="E14" i="1"/>
  <c r="D14" i="1"/>
  <c r="B14" i="1" s="1"/>
  <c r="C14" i="1"/>
  <c r="E13" i="1"/>
  <c r="D13" i="1"/>
  <c r="C13" i="1"/>
  <c r="B13" i="1" s="1"/>
  <c r="E12" i="1"/>
  <c r="D12" i="1"/>
  <c r="B12" i="1" s="1"/>
  <c r="C12" i="1"/>
  <c r="E11" i="1"/>
  <c r="D11" i="1"/>
  <c r="C11" i="1"/>
  <c r="C45" i="1" s="1"/>
  <c r="C56" i="1" s="1"/>
  <c r="D10" i="1"/>
  <c r="D45" i="1" s="1"/>
  <c r="D56" i="1" s="1"/>
  <c r="C10" i="1"/>
  <c r="B10" i="1" s="1"/>
  <c r="E9" i="1"/>
  <c r="E7" i="1" s="1"/>
  <c r="D9" i="1"/>
  <c r="C9" i="1"/>
  <c r="B9" i="1"/>
  <c r="D8" i="1"/>
  <c r="C8" i="1"/>
  <c r="C44" i="1" s="1"/>
  <c r="C55" i="1" s="1"/>
  <c r="B8" i="1"/>
  <c r="B45" i="1" l="1"/>
  <c r="B56" i="1" s="1"/>
  <c r="B54" i="1"/>
  <c r="E44" i="1"/>
  <c r="E55" i="1" s="1"/>
  <c r="E45" i="1"/>
  <c r="E56" i="1" s="1"/>
  <c r="D44" i="1"/>
  <c r="D55" i="1" s="1"/>
  <c r="B11" i="1"/>
  <c r="B44" i="1" s="1"/>
  <c r="B55" i="1" s="1"/>
  <c r="C58" i="1" s="1"/>
  <c r="B49" i="1"/>
  <c r="D58" i="1" l="1"/>
  <c r="B58" i="1" s="1"/>
</calcChain>
</file>

<file path=xl/sharedStrings.xml><?xml version="1.0" encoding="utf-8"?>
<sst xmlns="http://schemas.openxmlformats.org/spreadsheetml/2006/main" count="119" uniqueCount="67">
  <si>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</si>
  <si>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</si>
  <si>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</si>
  <si>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</si>
  <si>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</si>
  <si>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</si>
  <si>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</si>
  <si>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</si>
  <si>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</si>
  <si>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</si>
  <si>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E</t>
  </si>
  <si>
    <t>GY</t>
  </si>
  <si>
    <t>V</t>
  </si>
  <si>
    <t>Kredit</t>
  </si>
  <si>
    <t>Gazdaságtudományi és társadalomtudományi ismeretek</t>
  </si>
  <si>
    <t>Vezetői üzleti gazdaságtan</t>
  </si>
  <si>
    <t>K</t>
  </si>
  <si>
    <t>Haladó módszertani ismeretek</t>
  </si>
  <si>
    <t xml:space="preserve">Kutatásmódszertan </t>
  </si>
  <si>
    <t>Haladó marketing menedzsment</t>
  </si>
  <si>
    <t>Haladó pénzügyek</t>
  </si>
  <si>
    <t>Vezetői közgazdaságtan</t>
  </si>
  <si>
    <t>Munkajog</t>
  </si>
  <si>
    <t>Gazdaságpolitika</t>
  </si>
  <si>
    <t>Vezetés és szervezés szakmai ismeretek:</t>
  </si>
  <si>
    <t>Haladó szervezetelmélet és szervezeti magatartás</t>
  </si>
  <si>
    <t>G</t>
  </si>
  <si>
    <t>Termelés - és folyamatmenedzsment</t>
  </si>
  <si>
    <t>Integrált információs rendszerek irányítása</t>
  </si>
  <si>
    <t>Haladó stratégiai menedzsment</t>
  </si>
  <si>
    <t>Számvitel és controlling vezetőknek</t>
  </si>
  <si>
    <t>Változás- és tudásmenedzsment</t>
  </si>
  <si>
    <t>Világgazdasági és integrációs folyamatok</t>
  </si>
  <si>
    <t>EE Specializáció:</t>
  </si>
  <si>
    <t>A szervezeti kultúra elemzése és fejlesztése</t>
  </si>
  <si>
    <t>Stratégiai emberi erőforrás menedzsment</t>
  </si>
  <si>
    <t>A szervezetfejlesztés elmélete modelljei és gyakorlata</t>
  </si>
  <si>
    <t>HR trendek és tendenciák</t>
  </si>
  <si>
    <t>Munkaerőpiaci ismeretek</t>
  </si>
  <si>
    <t>Üzleti etika</t>
  </si>
  <si>
    <t>Tanuló szervezetek, szervezeti tanulás</t>
  </si>
  <si>
    <t>Vezetői kompetenciafejlesztés</t>
  </si>
  <si>
    <t>Vezetői döntéshozatal</t>
  </si>
  <si>
    <t>Controlling Specializáció:</t>
  </si>
  <si>
    <t>Pénzügyi kimutatások elemzése</t>
  </si>
  <si>
    <t>Vezetői számvitel</t>
  </si>
  <si>
    <t>Az SAP használata a számvitelben és a controllingban</t>
  </si>
  <si>
    <t>A controlling speciális területei</t>
  </si>
  <si>
    <t>Pénzügyi controlling</t>
  </si>
  <si>
    <t>Teljesítménymérés és vállalatértékelés</t>
  </si>
  <si>
    <t>Nemzetközi számvitel és információs rendszerei</t>
  </si>
  <si>
    <t>Üzleti intelligenciák alkalmazása a controllingban</t>
  </si>
  <si>
    <t>Döntéstámogatás a controllingban</t>
  </si>
  <si>
    <t>Összesen EE specializációval</t>
  </si>
  <si>
    <t>Összesen Controlling specializációval</t>
  </si>
  <si>
    <t>Kritériumkövetelmények***</t>
  </si>
  <si>
    <t>szabadon választható 1. tárgy</t>
  </si>
  <si>
    <t>szabadon választható 2. tárgy</t>
  </si>
  <si>
    <t>Szaknyelv</t>
  </si>
  <si>
    <t>Diplomadolgozat 1</t>
  </si>
  <si>
    <t>Diplomadolgozat 2</t>
  </si>
  <si>
    <t>Diplomadolgozat 3</t>
  </si>
  <si>
    <t>Összesen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</si>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</sst>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i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1" fillId="0" borderId="0" xfId="1"/>
    <xf numFmtId="0" fontId="3" fillId="0" borderId="1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2" fillId="0" borderId="1" xfId="1" applyFont="1" applyBorder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/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0" xfId="1" applyFont="1" applyFill="1"/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2" fillId="0" borderId="0" xfId="1" applyFont="1"/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wrapText="1"/>
    </xf>
    <xf numFmtId="0" fontId="5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9" fontId="2" fillId="0" borderId="0" xfId="1" applyNumberFormat="1" applyFont="1"/>
    <xf numFmtId="0" fontId="5" fillId="0" borderId="0" xfId="1" applyFont="1"/>
  </cellXfs>
  <cellStyles count="2">
    <cellStyle name="Normál" xfId="0" builtinId="0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38.85546875" style="4" bestFit="1" customWidth="1"/>
    <col min="2" max="2" width="7.7109375" style="4" customWidth="1"/>
    <col min="3" max="3" width="6.28515625" style="4" customWidth="1"/>
    <col min="4" max="4" width="6.7109375" style="4" customWidth="1"/>
    <col min="5" max="5" width="6.28515625" style="4" customWidth="1"/>
    <col min="6" max="6" width="10.28515625" style="4" customWidth="1"/>
    <col min="7" max="7" width="3.7109375" style="4" customWidth="1"/>
    <col min="8" max="8" width="3.85546875" style="4" customWidth="1"/>
    <col min="9" max="9" width="3.28515625" style="4" customWidth="1"/>
    <col min="10" max="10" width="5.140625" style="4" customWidth="1"/>
    <col min="11" max="12" width="3.85546875" style="4" customWidth="1"/>
    <col min="13" max="13" width="4.140625" style="4" customWidth="1"/>
    <col min="14" max="14" width="5.28515625" style="4" customWidth="1"/>
    <col min="15" max="16" width="3.85546875" style="4" customWidth="1"/>
    <col min="17" max="17" width="4" style="4" customWidth="1"/>
    <col min="18" max="18" width="5.140625" style="4" customWidth="1"/>
    <col min="19" max="20" width="3.85546875" style="4" customWidth="1"/>
    <col min="21" max="21" width="4.140625" style="4" customWidth="1"/>
    <col min="22" max="22" width="5.140625" style="4" customWidth="1"/>
    <col min="23" max="16384" width="8.85546875" style="4"/>
  </cols>
  <sheetData>
    <row r="1" spans="1:22" ht="12.75" customHeight="1" x14ac:dyDescent="0.2">
      <c r="A1" s="1" t="s">
        <v>0</v>
      </c>
      <c r="B1" s="2" t="s">
        <v>1</v>
      </c>
      <c r="C1" s="1"/>
      <c r="D1" s="1"/>
      <c r="E1" s="1"/>
      <c r="F1" s="1" t="s">
        <v>2</v>
      </c>
      <c r="G1" s="3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">
      <c r="A2" s="1"/>
      <c r="B2" s="1"/>
      <c r="C2" s="1"/>
      <c r="D2" s="1"/>
      <c r="E2" s="1"/>
      <c r="F2" s="1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2.75" customHeight="1" x14ac:dyDescent="0.2">
      <c r="A3" s="1"/>
      <c r="B3" s="5" t="s">
        <v>4</v>
      </c>
      <c r="C3" s="5" t="s">
        <v>5</v>
      </c>
      <c r="D3" s="5" t="s">
        <v>6</v>
      </c>
      <c r="E3" s="6" t="s">
        <v>7</v>
      </c>
      <c r="F3" s="1"/>
      <c r="G3" s="2" t="s">
        <v>8</v>
      </c>
      <c r="H3" s="2"/>
      <c r="I3" s="2"/>
      <c r="J3" s="2"/>
      <c r="K3" s="2"/>
      <c r="L3" s="2"/>
      <c r="M3" s="2"/>
      <c r="N3" s="2"/>
      <c r="O3" s="2" t="s">
        <v>9</v>
      </c>
      <c r="P3" s="2"/>
      <c r="Q3" s="2"/>
      <c r="R3" s="2"/>
      <c r="S3" s="2"/>
      <c r="T3" s="2"/>
      <c r="U3" s="2"/>
      <c r="V3" s="2"/>
    </row>
    <row r="4" spans="1:22" x14ac:dyDescent="0.2">
      <c r="A4" s="1"/>
      <c r="B4" s="5"/>
      <c r="C4" s="5"/>
      <c r="D4" s="5"/>
      <c r="E4" s="6"/>
      <c r="F4" s="1"/>
      <c r="G4" s="2">
        <v>1</v>
      </c>
      <c r="H4" s="2"/>
      <c r="I4" s="2"/>
      <c r="J4" s="2"/>
      <c r="K4" s="2">
        <v>2</v>
      </c>
      <c r="L4" s="2"/>
      <c r="M4" s="2"/>
      <c r="N4" s="2"/>
      <c r="O4" s="2">
        <v>3</v>
      </c>
      <c r="P4" s="2"/>
      <c r="Q4" s="2"/>
      <c r="R4" s="2"/>
      <c r="S4" s="2">
        <v>4</v>
      </c>
      <c r="T4" s="2"/>
      <c r="U4" s="2"/>
      <c r="V4" s="2"/>
    </row>
    <row r="5" spans="1:22" x14ac:dyDescent="0.2">
      <c r="A5" s="1"/>
      <c r="B5" s="5"/>
      <c r="C5" s="5"/>
      <c r="D5" s="5"/>
      <c r="E5" s="6"/>
      <c r="F5" s="1"/>
      <c r="G5" s="2">
        <v>15</v>
      </c>
      <c r="H5" s="2"/>
      <c r="I5" s="2"/>
      <c r="J5" s="2"/>
      <c r="K5" s="2">
        <v>15</v>
      </c>
      <c r="L5" s="2"/>
      <c r="M5" s="2"/>
      <c r="N5" s="2"/>
      <c r="O5" s="2">
        <v>15</v>
      </c>
      <c r="P5" s="2"/>
      <c r="Q5" s="2"/>
      <c r="R5" s="2"/>
      <c r="S5" s="2">
        <v>15</v>
      </c>
      <c r="T5" s="2"/>
      <c r="U5" s="2"/>
      <c r="V5" s="2"/>
    </row>
    <row r="6" spans="1:22" ht="27" customHeight="1" x14ac:dyDescent="0.2">
      <c r="A6" s="1"/>
      <c r="B6" s="5"/>
      <c r="C6" s="5"/>
      <c r="D6" s="5"/>
      <c r="E6" s="6"/>
      <c r="F6" s="1"/>
      <c r="G6" s="7" t="s">
        <v>10</v>
      </c>
      <c r="H6" s="7" t="s">
        <v>11</v>
      </c>
      <c r="I6" s="7" t="s">
        <v>12</v>
      </c>
      <c r="J6" s="7" t="s">
        <v>13</v>
      </c>
      <c r="K6" s="7" t="s">
        <v>10</v>
      </c>
      <c r="L6" s="7" t="s">
        <v>11</v>
      </c>
      <c r="M6" s="7" t="s">
        <v>12</v>
      </c>
      <c r="N6" s="7" t="s">
        <v>13</v>
      </c>
      <c r="O6" s="7" t="s">
        <v>10</v>
      </c>
      <c r="P6" s="7" t="s">
        <v>11</v>
      </c>
      <c r="Q6" s="7" t="s">
        <v>12</v>
      </c>
      <c r="R6" s="7" t="s">
        <v>13</v>
      </c>
      <c r="S6" s="7" t="s">
        <v>10</v>
      </c>
      <c r="T6" s="7" t="s">
        <v>11</v>
      </c>
      <c r="U6" s="7" t="s">
        <v>12</v>
      </c>
      <c r="V6" s="7" t="s">
        <v>13</v>
      </c>
    </row>
    <row r="7" spans="1:22" x14ac:dyDescent="0.2">
      <c r="A7" s="8" t="s">
        <v>14</v>
      </c>
      <c r="B7" s="8"/>
      <c r="C7" s="8"/>
      <c r="D7" s="8"/>
      <c r="E7" s="9">
        <f>SUM(E8:E15)</f>
        <v>29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x14ac:dyDescent="0.2">
      <c r="A8" s="11" t="s">
        <v>15</v>
      </c>
      <c r="B8" s="7">
        <f t="shared" ref="B8:B15" si="0">C8+D8</f>
        <v>60</v>
      </c>
      <c r="C8" s="7">
        <f t="shared" ref="C8:D15" si="1">(G8+K8+O8+S8)*15</f>
        <v>30</v>
      </c>
      <c r="D8" s="7">
        <f t="shared" si="1"/>
        <v>30</v>
      </c>
      <c r="E8" s="12">
        <v>5</v>
      </c>
      <c r="F8" s="7"/>
      <c r="G8" s="13">
        <v>2</v>
      </c>
      <c r="H8" s="13">
        <v>2</v>
      </c>
      <c r="I8" s="13" t="s">
        <v>16</v>
      </c>
      <c r="J8" s="13">
        <v>5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x14ac:dyDescent="0.2">
      <c r="A9" s="11" t="s">
        <v>17</v>
      </c>
      <c r="B9" s="7">
        <f t="shared" si="0"/>
        <v>60</v>
      </c>
      <c r="C9" s="7">
        <f t="shared" si="1"/>
        <v>30</v>
      </c>
      <c r="D9" s="7">
        <f t="shared" si="1"/>
        <v>30</v>
      </c>
      <c r="E9" s="12">
        <f>+J9+N9+R9+V9</f>
        <v>5</v>
      </c>
      <c r="F9" s="7"/>
      <c r="G9" s="13">
        <v>2</v>
      </c>
      <c r="H9" s="13">
        <v>2</v>
      </c>
      <c r="I9" s="13" t="s">
        <v>16</v>
      </c>
      <c r="J9" s="13">
        <v>5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2.75" customHeight="1" x14ac:dyDescent="0.2">
      <c r="A10" s="11" t="s">
        <v>18</v>
      </c>
      <c r="B10" s="7">
        <f t="shared" si="0"/>
        <v>30</v>
      </c>
      <c r="C10" s="7">
        <f t="shared" si="1"/>
        <v>0</v>
      </c>
      <c r="D10" s="7">
        <f t="shared" si="1"/>
        <v>30</v>
      </c>
      <c r="E10" s="12">
        <v>3</v>
      </c>
      <c r="F10" s="7"/>
      <c r="G10" s="13">
        <v>0</v>
      </c>
      <c r="H10" s="13">
        <v>2</v>
      </c>
      <c r="I10" s="13" t="s">
        <v>11</v>
      </c>
      <c r="J10" s="13">
        <v>3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2.75" customHeight="1" x14ac:dyDescent="0.2">
      <c r="A11" s="11" t="s">
        <v>19</v>
      </c>
      <c r="B11" s="7">
        <f t="shared" si="0"/>
        <v>30</v>
      </c>
      <c r="C11" s="7">
        <f t="shared" si="1"/>
        <v>30</v>
      </c>
      <c r="D11" s="7">
        <f t="shared" si="1"/>
        <v>0</v>
      </c>
      <c r="E11" s="12">
        <f>+J11+N11+R11+V11</f>
        <v>3</v>
      </c>
      <c r="F11" s="7"/>
      <c r="G11" s="13">
        <v>2</v>
      </c>
      <c r="H11" s="13">
        <v>0</v>
      </c>
      <c r="I11" s="13" t="s">
        <v>16</v>
      </c>
      <c r="J11" s="13">
        <v>3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2.75" customHeight="1" x14ac:dyDescent="0.2">
      <c r="A12" s="11" t="s">
        <v>20</v>
      </c>
      <c r="B12" s="7">
        <f t="shared" si="0"/>
        <v>30</v>
      </c>
      <c r="C12" s="7">
        <f t="shared" si="1"/>
        <v>30</v>
      </c>
      <c r="D12" s="7">
        <f t="shared" si="1"/>
        <v>0</v>
      </c>
      <c r="E12" s="12">
        <f>+J12+N12+R12+V12</f>
        <v>3</v>
      </c>
      <c r="F12" s="7"/>
      <c r="G12" s="13">
        <v>2</v>
      </c>
      <c r="H12" s="13">
        <v>0</v>
      </c>
      <c r="I12" s="13" t="s">
        <v>16</v>
      </c>
      <c r="J12" s="13">
        <v>3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2.75" customHeight="1" x14ac:dyDescent="0.2">
      <c r="A13" s="14" t="s">
        <v>21</v>
      </c>
      <c r="B13" s="7">
        <f t="shared" si="0"/>
        <v>60</v>
      </c>
      <c r="C13" s="7">
        <f t="shared" si="1"/>
        <v>30</v>
      </c>
      <c r="D13" s="7">
        <f t="shared" si="1"/>
        <v>30</v>
      </c>
      <c r="E13" s="12">
        <f>+J13+N13+R13+V13</f>
        <v>4</v>
      </c>
      <c r="F13" s="7"/>
      <c r="G13" s="13"/>
      <c r="H13" s="13"/>
      <c r="I13" s="13"/>
      <c r="J13" s="13"/>
      <c r="K13" s="13">
        <v>2</v>
      </c>
      <c r="L13" s="13">
        <v>2</v>
      </c>
      <c r="M13" s="13" t="s">
        <v>16</v>
      </c>
      <c r="N13" s="13">
        <v>4</v>
      </c>
      <c r="O13" s="13"/>
      <c r="P13" s="13"/>
      <c r="Q13" s="13"/>
      <c r="R13" s="13"/>
      <c r="S13" s="13"/>
      <c r="T13" s="13"/>
      <c r="U13" s="13"/>
      <c r="V13" s="13"/>
    </row>
    <row r="14" spans="1:22" ht="12.75" customHeight="1" x14ac:dyDescent="0.2">
      <c r="A14" s="11" t="s">
        <v>22</v>
      </c>
      <c r="B14" s="7">
        <f t="shared" si="0"/>
        <v>30</v>
      </c>
      <c r="C14" s="7">
        <f t="shared" si="1"/>
        <v>30</v>
      </c>
      <c r="D14" s="7">
        <f t="shared" si="1"/>
        <v>0</v>
      </c>
      <c r="E14" s="12">
        <f>+J14+N14+R14+V14</f>
        <v>3</v>
      </c>
      <c r="F14" s="7"/>
      <c r="G14" s="13"/>
      <c r="H14" s="13"/>
      <c r="I14" s="13"/>
      <c r="J14" s="13"/>
      <c r="K14" s="13">
        <v>2</v>
      </c>
      <c r="L14" s="13">
        <v>0</v>
      </c>
      <c r="M14" s="13" t="s">
        <v>16</v>
      </c>
      <c r="N14" s="13">
        <v>3</v>
      </c>
      <c r="O14" s="13"/>
      <c r="P14" s="13"/>
      <c r="Q14" s="13"/>
      <c r="R14" s="13"/>
      <c r="S14" s="13"/>
      <c r="T14" s="13"/>
      <c r="U14" s="13"/>
      <c r="V14" s="13"/>
    </row>
    <row r="15" spans="1:22" ht="12.75" customHeight="1" x14ac:dyDescent="0.2">
      <c r="A15" s="11" t="s">
        <v>23</v>
      </c>
      <c r="B15" s="7">
        <f t="shared" si="0"/>
        <v>30</v>
      </c>
      <c r="C15" s="7">
        <f t="shared" si="1"/>
        <v>30</v>
      </c>
      <c r="D15" s="7">
        <f t="shared" si="1"/>
        <v>0</v>
      </c>
      <c r="E15" s="12">
        <f>+J15+N15+R15+V15</f>
        <v>3</v>
      </c>
      <c r="F15" s="7"/>
      <c r="G15" s="13"/>
      <c r="H15" s="13"/>
      <c r="I15" s="13"/>
      <c r="J15" s="13"/>
      <c r="K15" s="13">
        <v>2</v>
      </c>
      <c r="L15" s="13">
        <v>0</v>
      </c>
      <c r="M15" s="13" t="s">
        <v>16</v>
      </c>
      <c r="N15" s="13">
        <v>3</v>
      </c>
      <c r="O15" s="13"/>
      <c r="P15" s="13"/>
      <c r="Q15" s="13"/>
      <c r="R15" s="13"/>
      <c r="S15" s="13"/>
      <c r="T15" s="13"/>
      <c r="U15" s="13"/>
      <c r="V15" s="13"/>
    </row>
    <row r="16" spans="1:22" ht="12.75" customHeight="1" x14ac:dyDescent="0.2">
      <c r="A16" s="8" t="s">
        <v>24</v>
      </c>
      <c r="B16" s="8"/>
      <c r="C16" s="8"/>
      <c r="D16" s="8"/>
      <c r="E16" s="15">
        <f>SUM(E17:E23)</f>
        <v>29</v>
      </c>
      <c r="F16" s="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2.75" customHeight="1" x14ac:dyDescent="0.2">
      <c r="A17" s="11" t="s">
        <v>25</v>
      </c>
      <c r="B17" s="7">
        <f t="shared" ref="B17:B23" si="2">C17+D17</f>
        <v>60</v>
      </c>
      <c r="C17" s="7">
        <f t="shared" ref="C17:D23" si="3">(G17+K17+O17+S17)*15</f>
        <v>30</v>
      </c>
      <c r="D17" s="7">
        <f t="shared" si="3"/>
        <v>30</v>
      </c>
      <c r="E17" s="12">
        <f t="shared" ref="E17:E23" si="4">+J17+N17+R17+V17</f>
        <v>5</v>
      </c>
      <c r="F17" s="7"/>
      <c r="G17" s="13">
        <v>2</v>
      </c>
      <c r="H17" s="13">
        <v>2</v>
      </c>
      <c r="I17" s="13" t="s">
        <v>26</v>
      </c>
      <c r="J17" s="13">
        <v>5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2.75" customHeight="1" x14ac:dyDescent="0.2">
      <c r="A18" s="11" t="s">
        <v>27</v>
      </c>
      <c r="B18" s="7">
        <f t="shared" si="2"/>
        <v>60</v>
      </c>
      <c r="C18" s="7">
        <f t="shared" si="3"/>
        <v>30</v>
      </c>
      <c r="D18" s="7">
        <f t="shared" si="3"/>
        <v>30</v>
      </c>
      <c r="E18" s="12">
        <v>4</v>
      </c>
      <c r="F18" s="7"/>
      <c r="G18" s="13">
        <v>2</v>
      </c>
      <c r="H18" s="13">
        <v>2</v>
      </c>
      <c r="I18" s="13" t="s">
        <v>26</v>
      </c>
      <c r="J18" s="13">
        <v>4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:22" ht="12.75" customHeight="1" x14ac:dyDescent="0.2">
      <c r="A19" s="16" t="s">
        <v>28</v>
      </c>
      <c r="B19" s="7">
        <f t="shared" si="2"/>
        <v>60</v>
      </c>
      <c r="C19" s="7">
        <f t="shared" si="3"/>
        <v>30</v>
      </c>
      <c r="D19" s="7">
        <f t="shared" si="3"/>
        <v>30</v>
      </c>
      <c r="E19" s="12">
        <f t="shared" si="4"/>
        <v>4</v>
      </c>
      <c r="F19" s="7"/>
      <c r="G19" s="13"/>
      <c r="H19" s="13"/>
      <c r="I19" s="13"/>
      <c r="J19" s="13"/>
      <c r="K19" s="13">
        <v>2</v>
      </c>
      <c r="L19" s="13">
        <v>2</v>
      </c>
      <c r="M19" s="13" t="s">
        <v>26</v>
      </c>
      <c r="N19" s="13">
        <v>4</v>
      </c>
      <c r="O19" s="13"/>
      <c r="P19" s="13"/>
      <c r="Q19" s="13"/>
      <c r="R19" s="13"/>
      <c r="S19" s="13"/>
      <c r="T19" s="13"/>
      <c r="U19" s="13"/>
      <c r="V19" s="13"/>
    </row>
    <row r="20" spans="1:22" ht="12.75" customHeight="1" x14ac:dyDescent="0.2">
      <c r="A20" s="11" t="s">
        <v>29</v>
      </c>
      <c r="B20" s="7">
        <f t="shared" si="2"/>
        <v>60</v>
      </c>
      <c r="C20" s="7">
        <f t="shared" si="3"/>
        <v>30</v>
      </c>
      <c r="D20" s="7">
        <f t="shared" si="3"/>
        <v>30</v>
      </c>
      <c r="E20" s="12">
        <f t="shared" si="4"/>
        <v>5</v>
      </c>
      <c r="F20" s="7"/>
      <c r="G20" s="13"/>
      <c r="H20" s="13"/>
      <c r="I20" s="13"/>
      <c r="J20" s="13"/>
      <c r="K20" s="13">
        <v>2</v>
      </c>
      <c r="L20" s="13">
        <v>2</v>
      </c>
      <c r="M20" s="13" t="s">
        <v>16</v>
      </c>
      <c r="N20" s="13">
        <v>5</v>
      </c>
      <c r="O20" s="13"/>
      <c r="P20" s="13"/>
      <c r="Q20" s="13"/>
      <c r="R20" s="13"/>
      <c r="S20" s="13"/>
      <c r="T20" s="13"/>
      <c r="U20" s="13"/>
      <c r="V20" s="13"/>
    </row>
    <row r="21" spans="1:22" ht="12.75" customHeight="1" x14ac:dyDescent="0.2">
      <c r="A21" s="11" t="s">
        <v>30</v>
      </c>
      <c r="B21" s="7">
        <f t="shared" si="2"/>
        <v>60</v>
      </c>
      <c r="C21" s="7">
        <f t="shared" si="3"/>
        <v>30</v>
      </c>
      <c r="D21" s="7">
        <f t="shared" si="3"/>
        <v>30</v>
      </c>
      <c r="E21" s="12">
        <f t="shared" si="4"/>
        <v>5</v>
      </c>
      <c r="F21" s="7"/>
      <c r="G21" s="13"/>
      <c r="H21" s="13"/>
      <c r="I21" s="13"/>
      <c r="J21" s="13"/>
      <c r="K21" s="13">
        <v>2</v>
      </c>
      <c r="L21" s="13">
        <v>2</v>
      </c>
      <c r="M21" s="13" t="s">
        <v>26</v>
      </c>
      <c r="N21" s="13">
        <v>5</v>
      </c>
      <c r="O21" s="13"/>
      <c r="P21" s="13"/>
      <c r="Q21" s="13"/>
      <c r="R21" s="13"/>
      <c r="S21" s="13"/>
      <c r="T21" s="13"/>
      <c r="U21" s="13"/>
      <c r="V21" s="13"/>
    </row>
    <row r="22" spans="1:22" ht="12.75" customHeight="1" x14ac:dyDescent="0.2">
      <c r="A22" s="11" t="s">
        <v>31</v>
      </c>
      <c r="B22" s="7">
        <f t="shared" si="2"/>
        <v>30</v>
      </c>
      <c r="C22" s="7">
        <f t="shared" si="3"/>
        <v>30</v>
      </c>
      <c r="D22" s="7">
        <f t="shared" si="3"/>
        <v>0</v>
      </c>
      <c r="E22" s="12">
        <f t="shared" si="4"/>
        <v>3</v>
      </c>
      <c r="F22" s="7"/>
      <c r="G22" s="13"/>
      <c r="H22" s="13"/>
      <c r="I22" s="13"/>
      <c r="J22" s="13"/>
      <c r="K22" s="13">
        <v>2</v>
      </c>
      <c r="L22" s="13">
        <v>0</v>
      </c>
      <c r="M22" s="13" t="s">
        <v>16</v>
      </c>
      <c r="N22" s="13">
        <v>3</v>
      </c>
      <c r="O22" s="13"/>
      <c r="P22" s="13"/>
      <c r="Q22" s="13"/>
      <c r="R22" s="13"/>
      <c r="S22" s="13"/>
      <c r="T22" s="13"/>
      <c r="U22" s="13"/>
      <c r="V22" s="13"/>
    </row>
    <row r="23" spans="1:22" ht="12.75" customHeight="1" x14ac:dyDescent="0.2">
      <c r="A23" s="11" t="s">
        <v>32</v>
      </c>
      <c r="B23" s="7">
        <f t="shared" si="2"/>
        <v>30</v>
      </c>
      <c r="C23" s="7">
        <f t="shared" si="3"/>
        <v>30</v>
      </c>
      <c r="D23" s="7">
        <f t="shared" si="3"/>
        <v>0</v>
      </c>
      <c r="E23" s="12">
        <f t="shared" si="4"/>
        <v>3</v>
      </c>
      <c r="F23" s="7"/>
      <c r="G23" s="13"/>
      <c r="H23" s="13"/>
      <c r="I23" s="13"/>
      <c r="J23" s="13"/>
      <c r="K23" s="13">
        <v>2</v>
      </c>
      <c r="L23" s="13">
        <v>0</v>
      </c>
      <c r="M23" s="13" t="s">
        <v>16</v>
      </c>
      <c r="N23" s="13">
        <v>3</v>
      </c>
      <c r="O23" s="13"/>
      <c r="P23" s="13"/>
      <c r="Q23" s="13"/>
      <c r="R23" s="13"/>
      <c r="S23" s="13"/>
      <c r="T23" s="13"/>
      <c r="U23" s="13"/>
      <c r="V23" s="13"/>
    </row>
    <row r="24" spans="1:22" x14ac:dyDescent="0.2">
      <c r="A24" s="17" t="s">
        <v>33</v>
      </c>
      <c r="B24" s="17"/>
      <c r="C24" s="17"/>
      <c r="D24" s="17"/>
      <c r="E24" s="15">
        <f>SUM(E25:E33)</f>
        <v>40</v>
      </c>
      <c r="F24" s="11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x14ac:dyDescent="0.2">
      <c r="A25" s="11" t="s">
        <v>34</v>
      </c>
      <c r="B25" s="7">
        <f t="shared" ref="B25:B33" si="5">SUM(C25:D25)</f>
        <v>60</v>
      </c>
      <c r="C25" s="7">
        <f t="shared" ref="C25:D27" si="6">(G25+K25+O25+S25)*15</f>
        <v>30</v>
      </c>
      <c r="D25" s="7">
        <f t="shared" si="6"/>
        <v>30</v>
      </c>
      <c r="E25" s="12">
        <f>+J25+N25+R25+V25</f>
        <v>5</v>
      </c>
      <c r="F25" s="11"/>
      <c r="G25" s="13"/>
      <c r="H25" s="13"/>
      <c r="I25" s="13"/>
      <c r="J25" s="13"/>
      <c r="K25" s="13"/>
      <c r="L25" s="13"/>
      <c r="M25" s="13"/>
      <c r="N25" s="13"/>
      <c r="O25" s="13">
        <v>2</v>
      </c>
      <c r="P25" s="13">
        <v>2</v>
      </c>
      <c r="Q25" s="13" t="s">
        <v>26</v>
      </c>
      <c r="R25" s="13">
        <v>5</v>
      </c>
      <c r="S25" s="13"/>
      <c r="T25" s="13"/>
      <c r="U25" s="13"/>
      <c r="V25" s="13"/>
    </row>
    <row r="26" spans="1:22" x14ac:dyDescent="0.2">
      <c r="A26" s="11" t="s">
        <v>35</v>
      </c>
      <c r="B26" s="7">
        <f t="shared" si="5"/>
        <v>60</v>
      </c>
      <c r="C26" s="7">
        <f t="shared" si="6"/>
        <v>30</v>
      </c>
      <c r="D26" s="7">
        <f t="shared" si="6"/>
        <v>30</v>
      </c>
      <c r="E26" s="12">
        <f>+J26+N26+R26+V26</f>
        <v>5</v>
      </c>
      <c r="F26" s="11"/>
      <c r="G26" s="13"/>
      <c r="H26" s="13"/>
      <c r="I26" s="13"/>
      <c r="J26" s="13"/>
      <c r="K26" s="13"/>
      <c r="L26" s="13"/>
      <c r="M26" s="13"/>
      <c r="N26" s="13"/>
      <c r="O26" s="13">
        <v>2</v>
      </c>
      <c r="P26" s="13">
        <v>2</v>
      </c>
      <c r="Q26" s="13" t="s">
        <v>16</v>
      </c>
      <c r="R26" s="13">
        <v>5</v>
      </c>
      <c r="S26" s="13"/>
      <c r="T26" s="13"/>
      <c r="U26" s="13"/>
      <c r="V26" s="13"/>
    </row>
    <row r="27" spans="1:22" ht="25.5" x14ac:dyDescent="0.2">
      <c r="A27" s="11" t="s">
        <v>36</v>
      </c>
      <c r="B27" s="7">
        <f t="shared" si="5"/>
        <v>60</v>
      </c>
      <c r="C27" s="7">
        <f t="shared" si="6"/>
        <v>30</v>
      </c>
      <c r="D27" s="7">
        <f t="shared" si="6"/>
        <v>30</v>
      </c>
      <c r="E27" s="12">
        <v>5</v>
      </c>
      <c r="F27" s="11"/>
      <c r="G27" s="13"/>
      <c r="H27" s="13"/>
      <c r="I27" s="13"/>
      <c r="J27" s="13"/>
      <c r="K27" s="13"/>
      <c r="L27" s="13"/>
      <c r="M27" s="13"/>
      <c r="N27" s="13"/>
      <c r="O27" s="13">
        <v>2</v>
      </c>
      <c r="P27" s="13">
        <v>2</v>
      </c>
      <c r="Q27" s="13" t="s">
        <v>16</v>
      </c>
      <c r="R27" s="13">
        <v>5</v>
      </c>
      <c r="S27" s="13"/>
      <c r="T27" s="13"/>
      <c r="U27" s="13"/>
      <c r="V27" s="13"/>
    </row>
    <row r="28" spans="1:22" x14ac:dyDescent="0.2">
      <c r="A28" s="11" t="s">
        <v>37</v>
      </c>
      <c r="B28" s="7">
        <f t="shared" si="5"/>
        <v>30</v>
      </c>
      <c r="C28" s="7">
        <v>0</v>
      </c>
      <c r="D28" s="7">
        <v>30</v>
      </c>
      <c r="E28" s="12">
        <f t="shared" ref="E28:E33" si="7">+J28+N28+R28+V28</f>
        <v>3</v>
      </c>
      <c r="F28" s="11"/>
      <c r="G28" s="13"/>
      <c r="H28" s="13"/>
      <c r="I28" s="13"/>
      <c r="J28" s="13"/>
      <c r="K28" s="13"/>
      <c r="L28" s="13"/>
      <c r="M28" s="13"/>
      <c r="N28" s="13"/>
      <c r="O28" s="13">
        <v>0</v>
      </c>
      <c r="P28" s="13">
        <v>2</v>
      </c>
      <c r="Q28" s="13" t="s">
        <v>26</v>
      </c>
      <c r="R28" s="13">
        <v>3</v>
      </c>
      <c r="S28" s="13"/>
      <c r="T28" s="13"/>
      <c r="U28" s="13"/>
      <c r="V28" s="13"/>
    </row>
    <row r="29" spans="1:22" x14ac:dyDescent="0.2">
      <c r="A29" s="11" t="s">
        <v>38</v>
      </c>
      <c r="B29" s="7">
        <f t="shared" si="5"/>
        <v>30</v>
      </c>
      <c r="C29" s="7">
        <f t="shared" ref="C29:D33" si="8">(G29+K29+O29+S29)*15</f>
        <v>0</v>
      </c>
      <c r="D29" s="7">
        <f t="shared" si="8"/>
        <v>30</v>
      </c>
      <c r="E29" s="12">
        <f t="shared" si="7"/>
        <v>3</v>
      </c>
      <c r="F29" s="11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v>0</v>
      </c>
      <c r="T29" s="13">
        <v>2</v>
      </c>
      <c r="U29" s="13" t="s">
        <v>26</v>
      </c>
      <c r="V29" s="13">
        <v>3</v>
      </c>
    </row>
    <row r="30" spans="1:22" x14ac:dyDescent="0.2">
      <c r="A30" s="11" t="s">
        <v>39</v>
      </c>
      <c r="B30" s="7">
        <f t="shared" si="5"/>
        <v>60</v>
      </c>
      <c r="C30" s="7">
        <f t="shared" si="8"/>
        <v>30</v>
      </c>
      <c r="D30" s="7">
        <f t="shared" si="8"/>
        <v>30</v>
      </c>
      <c r="E30" s="12">
        <f t="shared" si="7"/>
        <v>5</v>
      </c>
      <c r="F30" s="11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>
        <v>2</v>
      </c>
      <c r="T30" s="13">
        <v>2</v>
      </c>
      <c r="U30" s="13" t="s">
        <v>26</v>
      </c>
      <c r="V30" s="13">
        <v>5</v>
      </c>
    </row>
    <row r="31" spans="1:22" x14ac:dyDescent="0.2">
      <c r="A31" s="11" t="s">
        <v>40</v>
      </c>
      <c r="B31" s="7">
        <f t="shared" si="5"/>
        <v>60</v>
      </c>
      <c r="C31" s="7">
        <f t="shared" si="8"/>
        <v>30</v>
      </c>
      <c r="D31" s="7">
        <f t="shared" si="8"/>
        <v>30</v>
      </c>
      <c r="E31" s="12">
        <f t="shared" si="7"/>
        <v>5</v>
      </c>
      <c r="F31" s="11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>
        <v>2</v>
      </c>
      <c r="T31" s="13">
        <v>2</v>
      </c>
      <c r="U31" s="13" t="s">
        <v>16</v>
      </c>
      <c r="V31" s="13">
        <v>5</v>
      </c>
    </row>
    <row r="32" spans="1:22" x14ac:dyDescent="0.2">
      <c r="A32" s="11" t="s">
        <v>41</v>
      </c>
      <c r="B32" s="7">
        <f t="shared" si="5"/>
        <v>60</v>
      </c>
      <c r="C32" s="7">
        <f t="shared" si="8"/>
        <v>0</v>
      </c>
      <c r="D32" s="7">
        <f t="shared" si="8"/>
        <v>60</v>
      </c>
      <c r="E32" s="12">
        <f t="shared" si="7"/>
        <v>5</v>
      </c>
      <c r="F32" s="11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>
        <v>0</v>
      </c>
      <c r="T32" s="13">
        <v>4</v>
      </c>
      <c r="U32" s="13" t="s">
        <v>26</v>
      </c>
      <c r="V32" s="13">
        <v>5</v>
      </c>
    </row>
    <row r="33" spans="1:22" s="22" customFormat="1" ht="12.75" customHeight="1" x14ac:dyDescent="0.2">
      <c r="A33" s="18" t="s">
        <v>42</v>
      </c>
      <c r="B33" s="19">
        <f t="shared" si="5"/>
        <v>45</v>
      </c>
      <c r="C33" s="19">
        <f t="shared" si="8"/>
        <v>30</v>
      </c>
      <c r="D33" s="19">
        <f t="shared" si="8"/>
        <v>15</v>
      </c>
      <c r="E33" s="20">
        <f t="shared" si="7"/>
        <v>4</v>
      </c>
      <c r="F33" s="18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>
        <v>2</v>
      </c>
      <c r="T33" s="21">
        <v>1</v>
      </c>
      <c r="U33" s="21" t="s">
        <v>26</v>
      </c>
      <c r="V33" s="21">
        <v>4</v>
      </c>
    </row>
    <row r="34" spans="1:22" x14ac:dyDescent="0.2">
      <c r="A34" s="17" t="s">
        <v>43</v>
      </c>
      <c r="B34" s="17"/>
      <c r="C34" s="17"/>
      <c r="D34" s="17"/>
      <c r="E34" s="12">
        <f>SUM(E35:E43)</f>
        <v>40</v>
      </c>
      <c r="F34" s="11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1:22" x14ac:dyDescent="0.2">
      <c r="A35" s="16" t="s">
        <v>44</v>
      </c>
      <c r="B35" s="7">
        <f t="shared" ref="B35:B43" si="9">SUM(C35:D35)</f>
        <v>60</v>
      </c>
      <c r="C35" s="7">
        <f>(G35+K35+O35+S35)*15</f>
        <v>30</v>
      </c>
      <c r="D35" s="7">
        <f>(H35+L35+P35+T35)*15</f>
        <v>30</v>
      </c>
      <c r="E35" s="12">
        <f t="shared" ref="E35:E41" si="10">+J35+N35+R35+V35</f>
        <v>4</v>
      </c>
      <c r="F35" s="23"/>
      <c r="G35" s="13"/>
      <c r="H35" s="13"/>
      <c r="I35" s="13"/>
      <c r="J35" s="13"/>
      <c r="K35" s="13"/>
      <c r="L35" s="13"/>
      <c r="M35" s="13"/>
      <c r="N35" s="13"/>
      <c r="O35" s="13">
        <v>2</v>
      </c>
      <c r="P35" s="13">
        <v>2</v>
      </c>
      <c r="Q35" s="13" t="s">
        <v>26</v>
      </c>
      <c r="R35" s="13">
        <v>4</v>
      </c>
      <c r="S35" s="13"/>
      <c r="T35" s="13"/>
      <c r="U35" s="13"/>
      <c r="V35" s="13"/>
    </row>
    <row r="36" spans="1:22" x14ac:dyDescent="0.2">
      <c r="A36" s="24" t="s">
        <v>45</v>
      </c>
      <c r="B36" s="7">
        <f t="shared" si="9"/>
        <v>60</v>
      </c>
      <c r="C36" s="7">
        <f>(G36+K36+O36+S36)*15</f>
        <v>30</v>
      </c>
      <c r="D36" s="7">
        <f>(H36+L36+P36+T36)*15</f>
        <v>30</v>
      </c>
      <c r="E36" s="12">
        <f t="shared" si="10"/>
        <v>5</v>
      </c>
      <c r="F36" s="11"/>
      <c r="G36" s="13"/>
      <c r="H36" s="13"/>
      <c r="I36" s="13"/>
      <c r="J36" s="13"/>
      <c r="K36" s="13"/>
      <c r="L36" s="13"/>
      <c r="M36" s="13"/>
      <c r="N36" s="13"/>
      <c r="O36" s="13">
        <v>2</v>
      </c>
      <c r="P36" s="13">
        <v>2</v>
      </c>
      <c r="Q36" s="13" t="s">
        <v>16</v>
      </c>
      <c r="R36" s="13">
        <v>5</v>
      </c>
      <c r="S36" s="13"/>
      <c r="T36" s="13"/>
      <c r="U36" s="13"/>
      <c r="V36" s="13"/>
    </row>
    <row r="37" spans="1:22" ht="25.5" x14ac:dyDescent="0.2">
      <c r="A37" s="16" t="s">
        <v>46</v>
      </c>
      <c r="B37" s="7">
        <f t="shared" si="9"/>
        <v>80</v>
      </c>
      <c r="C37" s="7">
        <f t="shared" ref="C37:C43" si="11">(G37+K37+O37+S37)*15</f>
        <v>0</v>
      </c>
      <c r="D37" s="7">
        <v>80</v>
      </c>
      <c r="E37" s="12">
        <f t="shared" si="10"/>
        <v>7</v>
      </c>
      <c r="F37" s="23"/>
      <c r="G37" s="13"/>
      <c r="H37" s="13"/>
      <c r="I37" s="13"/>
      <c r="J37" s="13"/>
      <c r="K37" s="13"/>
      <c r="L37" s="13"/>
      <c r="M37" s="13"/>
      <c r="N37" s="13"/>
      <c r="O37" s="13">
        <v>0</v>
      </c>
      <c r="P37" s="13">
        <v>3</v>
      </c>
      <c r="Q37" s="13" t="s">
        <v>26</v>
      </c>
      <c r="R37" s="13">
        <v>4</v>
      </c>
      <c r="S37" s="13">
        <v>0</v>
      </c>
      <c r="T37" s="13">
        <v>2</v>
      </c>
      <c r="U37" s="13" t="s">
        <v>26</v>
      </c>
      <c r="V37" s="13">
        <v>3</v>
      </c>
    </row>
    <row r="38" spans="1:22" x14ac:dyDescent="0.2">
      <c r="A38" s="24" t="s">
        <v>47</v>
      </c>
      <c r="B38" s="7">
        <f t="shared" si="9"/>
        <v>60</v>
      </c>
      <c r="C38" s="7">
        <f t="shared" si="11"/>
        <v>30</v>
      </c>
      <c r="D38" s="7">
        <f>(H38+L38+P38+T38)*15</f>
        <v>30</v>
      </c>
      <c r="E38" s="12">
        <f t="shared" si="10"/>
        <v>4</v>
      </c>
      <c r="F38" s="23"/>
      <c r="G38" s="13"/>
      <c r="H38" s="13"/>
      <c r="I38" s="13"/>
      <c r="J38" s="13"/>
      <c r="K38" s="13"/>
      <c r="L38" s="13"/>
      <c r="M38" s="13"/>
      <c r="N38" s="13"/>
      <c r="O38" s="13">
        <v>2</v>
      </c>
      <c r="P38" s="13">
        <v>2</v>
      </c>
      <c r="Q38" s="13" t="s">
        <v>16</v>
      </c>
      <c r="R38" s="13">
        <v>4</v>
      </c>
      <c r="S38" s="13"/>
      <c r="T38" s="13"/>
      <c r="U38" s="13"/>
      <c r="V38" s="13"/>
    </row>
    <row r="39" spans="1:22" x14ac:dyDescent="0.2">
      <c r="A39" s="16" t="s">
        <v>48</v>
      </c>
      <c r="B39" s="7">
        <f t="shared" si="9"/>
        <v>45</v>
      </c>
      <c r="C39" s="7">
        <f t="shared" si="11"/>
        <v>15</v>
      </c>
      <c r="D39" s="7">
        <f>(H39+L39+P39+T39)*15</f>
        <v>30</v>
      </c>
      <c r="E39" s="12">
        <f t="shared" si="10"/>
        <v>4</v>
      </c>
      <c r="F39" s="2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>
        <v>1</v>
      </c>
      <c r="T39" s="13">
        <v>2</v>
      </c>
      <c r="U39" s="13" t="s">
        <v>26</v>
      </c>
      <c r="V39" s="13">
        <v>4</v>
      </c>
    </row>
    <row r="40" spans="1:22" x14ac:dyDescent="0.2">
      <c r="A40" s="24" t="s">
        <v>49</v>
      </c>
      <c r="B40" s="7">
        <f t="shared" si="9"/>
        <v>60</v>
      </c>
      <c r="C40" s="7">
        <f t="shared" si="11"/>
        <v>30</v>
      </c>
      <c r="D40" s="7">
        <f>(H40+L40+P40+T40)*15</f>
        <v>30</v>
      </c>
      <c r="E40" s="12">
        <f t="shared" si="10"/>
        <v>5</v>
      </c>
      <c r="F40" s="2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>
        <v>2</v>
      </c>
      <c r="T40" s="13">
        <v>2</v>
      </c>
      <c r="U40" s="13" t="s">
        <v>16</v>
      </c>
      <c r="V40" s="13">
        <v>5</v>
      </c>
    </row>
    <row r="41" spans="1:22" x14ac:dyDescent="0.2">
      <c r="A41" s="24" t="s">
        <v>50</v>
      </c>
      <c r="B41" s="7">
        <f t="shared" si="9"/>
        <v>30</v>
      </c>
      <c r="C41" s="7">
        <f t="shared" si="11"/>
        <v>15</v>
      </c>
      <c r="D41" s="7">
        <f>(H41+L41+P41+T41)*15</f>
        <v>15</v>
      </c>
      <c r="E41" s="12">
        <f t="shared" si="10"/>
        <v>3</v>
      </c>
      <c r="F41" s="2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>
        <v>1</v>
      </c>
      <c r="T41" s="13">
        <v>1</v>
      </c>
      <c r="U41" s="13" t="s">
        <v>26</v>
      </c>
      <c r="V41" s="13">
        <v>3</v>
      </c>
    </row>
    <row r="42" spans="1:22" x14ac:dyDescent="0.2">
      <c r="A42" s="24" t="s">
        <v>51</v>
      </c>
      <c r="B42" s="7">
        <f t="shared" si="9"/>
        <v>30</v>
      </c>
      <c r="C42" s="7">
        <f t="shared" si="11"/>
        <v>0</v>
      </c>
      <c r="D42" s="7">
        <v>30</v>
      </c>
      <c r="E42" s="12">
        <v>3</v>
      </c>
      <c r="F42" s="23"/>
      <c r="G42" s="13"/>
      <c r="H42" s="13"/>
      <c r="I42" s="13"/>
      <c r="J42" s="13"/>
      <c r="K42" s="13"/>
      <c r="L42" s="13"/>
      <c r="M42" s="13"/>
      <c r="N42" s="13"/>
      <c r="O42" s="13">
        <v>0</v>
      </c>
      <c r="P42" s="13">
        <v>2</v>
      </c>
      <c r="Q42" s="13" t="s">
        <v>26</v>
      </c>
      <c r="R42" s="13">
        <v>3</v>
      </c>
      <c r="S42" s="13"/>
      <c r="T42" s="13"/>
      <c r="U42" s="13"/>
      <c r="V42" s="13"/>
    </row>
    <row r="43" spans="1:22" x14ac:dyDescent="0.2">
      <c r="A43" s="24" t="s">
        <v>52</v>
      </c>
      <c r="B43" s="7">
        <f t="shared" si="9"/>
        <v>60</v>
      </c>
      <c r="C43" s="7">
        <f t="shared" si="11"/>
        <v>30</v>
      </c>
      <c r="D43" s="7">
        <f>(H43+L43+P43+T43)*15</f>
        <v>30</v>
      </c>
      <c r="E43" s="12">
        <f>+J43+N43+R43+V43</f>
        <v>5</v>
      </c>
      <c r="F43" s="2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>
        <v>2</v>
      </c>
      <c r="T43" s="13">
        <v>2</v>
      </c>
      <c r="U43" s="13" t="s">
        <v>26</v>
      </c>
      <c r="V43" s="13">
        <v>5</v>
      </c>
    </row>
    <row r="44" spans="1:22" ht="13.5" customHeight="1" x14ac:dyDescent="0.2">
      <c r="A44" s="25" t="s">
        <v>53</v>
      </c>
      <c r="B44" s="12">
        <f>SUM(B8:B33)</f>
        <v>1155</v>
      </c>
      <c r="C44" s="12">
        <f>SUM(C8:C33)</f>
        <v>600</v>
      </c>
      <c r="D44" s="12">
        <f>SUM(D8:D33)</f>
        <v>555</v>
      </c>
      <c r="E44" s="12">
        <f>+E7+E16+E24</f>
        <v>98</v>
      </c>
      <c r="F44" s="7"/>
      <c r="G44" s="12">
        <f t="shared" ref="G44:V44" si="12">SUM(G8:G33)</f>
        <v>12</v>
      </c>
      <c r="H44" s="12">
        <f t="shared" si="12"/>
        <v>10</v>
      </c>
      <c r="I44" s="12">
        <f t="shared" si="12"/>
        <v>0</v>
      </c>
      <c r="J44" s="12">
        <f t="shared" si="12"/>
        <v>28</v>
      </c>
      <c r="K44" s="12">
        <f t="shared" si="12"/>
        <v>16</v>
      </c>
      <c r="L44" s="12">
        <f t="shared" si="12"/>
        <v>8</v>
      </c>
      <c r="M44" s="12">
        <f t="shared" si="12"/>
        <v>0</v>
      </c>
      <c r="N44" s="12">
        <f t="shared" si="12"/>
        <v>30</v>
      </c>
      <c r="O44" s="12">
        <f t="shared" si="12"/>
        <v>6</v>
      </c>
      <c r="P44" s="12">
        <f t="shared" si="12"/>
        <v>8</v>
      </c>
      <c r="Q44" s="12">
        <f t="shared" si="12"/>
        <v>0</v>
      </c>
      <c r="R44" s="12">
        <f t="shared" si="12"/>
        <v>18</v>
      </c>
      <c r="S44" s="12">
        <f t="shared" si="12"/>
        <v>6</v>
      </c>
      <c r="T44" s="12">
        <f t="shared" si="12"/>
        <v>11</v>
      </c>
      <c r="U44" s="12">
        <f t="shared" si="12"/>
        <v>0</v>
      </c>
      <c r="V44" s="12">
        <f t="shared" si="12"/>
        <v>22</v>
      </c>
    </row>
    <row r="45" spans="1:22" ht="13.5" customHeight="1" x14ac:dyDescent="0.2">
      <c r="A45" s="25" t="s">
        <v>54</v>
      </c>
      <c r="B45" s="12">
        <f>(SUM(B8:B43))-(SUM(B25:B33))</f>
        <v>1175</v>
      </c>
      <c r="C45" s="12">
        <f>(SUM(C8:C43))-(SUM(C25:C33))</f>
        <v>600</v>
      </c>
      <c r="D45" s="12">
        <f>(SUM(D8:D43))-(SUM(D25:D33))</f>
        <v>575</v>
      </c>
      <c r="E45" s="12">
        <f>+E7+E16+E34</f>
        <v>98</v>
      </c>
      <c r="F45" s="7"/>
      <c r="G45" s="12">
        <f t="shared" ref="G45:V45" si="13">(SUM(G8:G43))-(SUM(G25:G33))</f>
        <v>12</v>
      </c>
      <c r="H45" s="12">
        <f t="shared" si="13"/>
        <v>10</v>
      </c>
      <c r="I45" s="12">
        <f t="shared" si="13"/>
        <v>0</v>
      </c>
      <c r="J45" s="12">
        <f t="shared" si="13"/>
        <v>28</v>
      </c>
      <c r="K45" s="12">
        <f t="shared" si="13"/>
        <v>16</v>
      </c>
      <c r="L45" s="12">
        <f t="shared" si="13"/>
        <v>8</v>
      </c>
      <c r="M45" s="12">
        <f t="shared" si="13"/>
        <v>0</v>
      </c>
      <c r="N45" s="12">
        <f t="shared" si="13"/>
        <v>30</v>
      </c>
      <c r="O45" s="12">
        <f t="shared" si="13"/>
        <v>6</v>
      </c>
      <c r="P45" s="12">
        <f t="shared" si="13"/>
        <v>11</v>
      </c>
      <c r="Q45" s="12">
        <f t="shared" si="13"/>
        <v>0</v>
      </c>
      <c r="R45" s="12">
        <f t="shared" si="13"/>
        <v>20</v>
      </c>
      <c r="S45" s="12">
        <f t="shared" si="13"/>
        <v>6</v>
      </c>
      <c r="T45" s="12">
        <f t="shared" si="13"/>
        <v>9</v>
      </c>
      <c r="U45" s="12">
        <f t="shared" si="13"/>
        <v>0</v>
      </c>
      <c r="V45" s="12">
        <f t="shared" si="13"/>
        <v>20</v>
      </c>
    </row>
    <row r="46" spans="1:22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spans="1:22" x14ac:dyDescent="0.2">
      <c r="A47" s="14" t="s">
        <v>55</v>
      </c>
      <c r="B47" s="27"/>
      <c r="C47" s="27"/>
      <c r="D47" s="7"/>
      <c r="E47" s="12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x14ac:dyDescent="0.2">
      <c r="A48" s="14" t="s">
        <v>56</v>
      </c>
      <c r="B48" s="27">
        <f t="shared" ref="B48:B53" si="14">C48+D48</f>
        <v>30</v>
      </c>
      <c r="C48" s="27">
        <f t="shared" ref="C48:D53" si="15">(G48+K48+O48+S48)*15</f>
        <v>30</v>
      </c>
      <c r="D48" s="7">
        <f t="shared" si="15"/>
        <v>0</v>
      </c>
      <c r="E48" s="12">
        <f t="shared" ref="E48:E53" si="16">+J48+N48+R48+V48</f>
        <v>3</v>
      </c>
      <c r="F48" s="7"/>
      <c r="G48" s="7"/>
      <c r="H48" s="7"/>
      <c r="I48" s="7"/>
      <c r="J48" s="7"/>
      <c r="K48" s="7"/>
      <c r="L48" s="7"/>
      <c r="M48" s="7"/>
      <c r="N48" s="7"/>
      <c r="O48" s="7">
        <v>2</v>
      </c>
      <c r="P48" s="7">
        <v>0</v>
      </c>
      <c r="Q48" s="7" t="s">
        <v>16</v>
      </c>
      <c r="R48" s="7">
        <v>3</v>
      </c>
      <c r="S48" s="7"/>
      <c r="T48" s="7"/>
      <c r="U48" s="7"/>
      <c r="V48" s="7"/>
    </row>
    <row r="49" spans="1:22" x14ac:dyDescent="0.2">
      <c r="A49" s="14" t="s">
        <v>57</v>
      </c>
      <c r="B49" s="27">
        <f t="shared" si="14"/>
        <v>30</v>
      </c>
      <c r="C49" s="27">
        <f t="shared" si="15"/>
        <v>0</v>
      </c>
      <c r="D49" s="7">
        <f t="shared" si="15"/>
        <v>30</v>
      </c>
      <c r="E49" s="12">
        <f t="shared" si="16"/>
        <v>3</v>
      </c>
      <c r="F49" s="7"/>
      <c r="G49" s="7"/>
      <c r="H49" s="7"/>
      <c r="I49" s="7"/>
      <c r="J49" s="7"/>
      <c r="K49" s="7"/>
      <c r="L49" s="7"/>
      <c r="M49" s="7"/>
      <c r="N49" s="7"/>
      <c r="O49" s="7">
        <v>0</v>
      </c>
      <c r="P49" s="7">
        <v>2</v>
      </c>
      <c r="Q49" s="7" t="s">
        <v>26</v>
      </c>
      <c r="R49" s="7">
        <v>3</v>
      </c>
      <c r="S49" s="7"/>
      <c r="T49" s="7"/>
      <c r="U49" s="7"/>
      <c r="V49" s="7"/>
    </row>
    <row r="50" spans="1:22" x14ac:dyDescent="0.2">
      <c r="A50" s="24" t="s">
        <v>58</v>
      </c>
      <c r="B50" s="28">
        <v>30</v>
      </c>
      <c r="C50" s="27">
        <v>0</v>
      </c>
      <c r="D50" s="7">
        <v>30</v>
      </c>
      <c r="E50" s="12">
        <v>1</v>
      </c>
      <c r="F50" s="7"/>
      <c r="G50" s="7">
        <v>0</v>
      </c>
      <c r="H50" s="7">
        <v>2</v>
      </c>
      <c r="I50" s="7" t="s">
        <v>26</v>
      </c>
      <c r="J50" s="7">
        <v>1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x14ac:dyDescent="0.2">
      <c r="A51" s="14" t="s">
        <v>59</v>
      </c>
      <c r="B51" s="27">
        <f t="shared" si="14"/>
        <v>30</v>
      </c>
      <c r="C51" s="27">
        <f t="shared" si="15"/>
        <v>0</v>
      </c>
      <c r="D51" s="7">
        <f t="shared" si="15"/>
        <v>30</v>
      </c>
      <c r="E51" s="12">
        <f t="shared" si="16"/>
        <v>2</v>
      </c>
      <c r="F51" s="7"/>
      <c r="G51" s="7"/>
      <c r="H51" s="7"/>
      <c r="I51" s="7"/>
      <c r="J51" s="7"/>
      <c r="K51" s="7">
        <v>0</v>
      </c>
      <c r="L51" s="7">
        <v>2</v>
      </c>
      <c r="M51" s="7" t="s">
        <v>26</v>
      </c>
      <c r="N51" s="7">
        <v>2</v>
      </c>
      <c r="O51" s="7"/>
      <c r="P51" s="7"/>
      <c r="Q51" s="7"/>
      <c r="R51" s="7"/>
      <c r="S51" s="7"/>
      <c r="T51" s="7"/>
      <c r="U51" s="7"/>
      <c r="V51" s="7"/>
    </row>
    <row r="52" spans="1:22" x14ac:dyDescent="0.2">
      <c r="A52" s="14" t="s">
        <v>60</v>
      </c>
      <c r="B52" s="27">
        <f t="shared" si="14"/>
        <v>60</v>
      </c>
      <c r="C52" s="27">
        <f t="shared" si="15"/>
        <v>0</v>
      </c>
      <c r="D52" s="7">
        <f t="shared" si="15"/>
        <v>60</v>
      </c>
      <c r="E52" s="12">
        <f t="shared" si="16"/>
        <v>5</v>
      </c>
      <c r="F52" s="7"/>
      <c r="G52" s="7"/>
      <c r="H52" s="7"/>
      <c r="I52" s="7"/>
      <c r="J52" s="7"/>
      <c r="K52" s="7"/>
      <c r="L52" s="7"/>
      <c r="M52" s="7"/>
      <c r="N52" s="7"/>
      <c r="O52" s="7">
        <v>0</v>
      </c>
      <c r="P52" s="7">
        <v>4</v>
      </c>
      <c r="Q52" s="7" t="s">
        <v>26</v>
      </c>
      <c r="R52" s="7">
        <v>5</v>
      </c>
      <c r="S52" s="7"/>
      <c r="T52" s="7"/>
      <c r="U52" s="7"/>
      <c r="V52" s="7"/>
    </row>
    <row r="53" spans="1:22" x14ac:dyDescent="0.2">
      <c r="A53" s="14" t="s">
        <v>61</v>
      </c>
      <c r="B53" s="27">
        <f t="shared" si="14"/>
        <v>90</v>
      </c>
      <c r="C53" s="27">
        <f t="shared" si="15"/>
        <v>0</v>
      </c>
      <c r="D53" s="7">
        <f t="shared" si="15"/>
        <v>90</v>
      </c>
      <c r="E53" s="12">
        <f t="shared" si="16"/>
        <v>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>
        <v>0</v>
      </c>
      <c r="T53" s="7">
        <v>6</v>
      </c>
      <c r="U53" s="7" t="s">
        <v>26</v>
      </c>
      <c r="V53" s="7">
        <v>8</v>
      </c>
    </row>
    <row r="54" spans="1:22" x14ac:dyDescent="0.2">
      <c r="A54" s="25" t="s">
        <v>62</v>
      </c>
      <c r="B54" s="7">
        <f>SUM(B47:B53)</f>
        <v>270</v>
      </c>
      <c r="C54" s="7">
        <f>SUM(C47:C53)</f>
        <v>30</v>
      </c>
      <c r="D54" s="7">
        <f>SUM(D47:D53)</f>
        <v>240</v>
      </c>
      <c r="E54" s="7">
        <f>SUM(E47:E53)</f>
        <v>22</v>
      </c>
      <c r="F54" s="29"/>
      <c r="G54" s="7"/>
      <c r="H54" s="7"/>
      <c r="I54" s="7"/>
      <c r="J54" s="7">
        <v>1</v>
      </c>
      <c r="K54" s="7">
        <f t="shared" ref="K54:V54" si="17">SUM(K47:K53)</f>
        <v>0</v>
      </c>
      <c r="L54" s="7">
        <f t="shared" si="17"/>
        <v>2</v>
      </c>
      <c r="M54" s="7">
        <f t="shared" si="17"/>
        <v>0</v>
      </c>
      <c r="N54" s="7">
        <f t="shared" si="17"/>
        <v>2</v>
      </c>
      <c r="O54" s="7">
        <f t="shared" si="17"/>
        <v>2</v>
      </c>
      <c r="P54" s="7">
        <f t="shared" si="17"/>
        <v>6</v>
      </c>
      <c r="Q54" s="7">
        <f t="shared" si="17"/>
        <v>0</v>
      </c>
      <c r="R54" s="7">
        <f t="shared" si="17"/>
        <v>11</v>
      </c>
      <c r="S54" s="7">
        <f t="shared" si="17"/>
        <v>0</v>
      </c>
      <c r="T54" s="7">
        <f t="shared" si="17"/>
        <v>6</v>
      </c>
      <c r="U54" s="7">
        <f t="shared" si="17"/>
        <v>0</v>
      </c>
      <c r="V54" s="7">
        <f t="shared" si="17"/>
        <v>8</v>
      </c>
    </row>
    <row r="55" spans="1:22" x14ac:dyDescent="0.2">
      <c r="A55" s="25" t="s">
        <v>53</v>
      </c>
      <c r="B55" s="12">
        <f>+B44+B54</f>
        <v>1425</v>
      </c>
      <c r="C55" s="12">
        <f>+C44+C54</f>
        <v>630</v>
      </c>
      <c r="D55" s="12">
        <f>+D44+D54</f>
        <v>795</v>
      </c>
      <c r="E55" s="12">
        <f>+E44+E54</f>
        <v>120</v>
      </c>
      <c r="F55" s="14"/>
      <c r="G55" s="12">
        <f t="shared" ref="G55:V55" si="18">+G44+G54</f>
        <v>12</v>
      </c>
      <c r="H55" s="12">
        <f t="shared" si="18"/>
        <v>10</v>
      </c>
      <c r="I55" s="12">
        <f t="shared" si="18"/>
        <v>0</v>
      </c>
      <c r="J55" s="12">
        <f t="shared" si="18"/>
        <v>29</v>
      </c>
      <c r="K55" s="12">
        <f t="shared" si="18"/>
        <v>16</v>
      </c>
      <c r="L55" s="12">
        <f t="shared" si="18"/>
        <v>10</v>
      </c>
      <c r="M55" s="12">
        <f t="shared" si="18"/>
        <v>0</v>
      </c>
      <c r="N55" s="12">
        <f t="shared" si="18"/>
        <v>32</v>
      </c>
      <c r="O55" s="12">
        <f t="shared" si="18"/>
        <v>8</v>
      </c>
      <c r="P55" s="12">
        <f t="shared" si="18"/>
        <v>14</v>
      </c>
      <c r="Q55" s="12">
        <f t="shared" si="18"/>
        <v>0</v>
      </c>
      <c r="R55" s="12">
        <f t="shared" si="18"/>
        <v>29</v>
      </c>
      <c r="S55" s="12">
        <f t="shared" si="18"/>
        <v>6</v>
      </c>
      <c r="T55" s="12">
        <f t="shared" si="18"/>
        <v>17</v>
      </c>
      <c r="U55" s="12">
        <f t="shared" si="18"/>
        <v>0</v>
      </c>
      <c r="V55" s="12">
        <f t="shared" si="18"/>
        <v>30</v>
      </c>
    </row>
    <row r="56" spans="1:22" x14ac:dyDescent="0.2">
      <c r="A56" s="25" t="s">
        <v>54</v>
      </c>
      <c r="B56" s="12">
        <f>+B45+B54</f>
        <v>1445</v>
      </c>
      <c r="C56" s="12">
        <f>+C45+C54</f>
        <v>630</v>
      </c>
      <c r="D56" s="12">
        <f>+D45+D54</f>
        <v>815</v>
      </c>
      <c r="E56" s="12">
        <f>+E45+E54</f>
        <v>120</v>
      </c>
      <c r="F56" s="14"/>
      <c r="G56" s="12">
        <f t="shared" ref="G56:V56" si="19">+G45+G54</f>
        <v>12</v>
      </c>
      <c r="H56" s="12">
        <f t="shared" si="19"/>
        <v>10</v>
      </c>
      <c r="I56" s="12">
        <f t="shared" si="19"/>
        <v>0</v>
      </c>
      <c r="J56" s="12">
        <f t="shared" si="19"/>
        <v>29</v>
      </c>
      <c r="K56" s="12">
        <f t="shared" si="19"/>
        <v>16</v>
      </c>
      <c r="L56" s="12">
        <f t="shared" si="19"/>
        <v>10</v>
      </c>
      <c r="M56" s="12">
        <f t="shared" si="19"/>
        <v>0</v>
      </c>
      <c r="N56" s="12">
        <f t="shared" si="19"/>
        <v>32</v>
      </c>
      <c r="O56" s="12">
        <f t="shared" si="19"/>
        <v>8</v>
      </c>
      <c r="P56" s="12">
        <f t="shared" si="19"/>
        <v>17</v>
      </c>
      <c r="Q56" s="12">
        <f t="shared" si="19"/>
        <v>0</v>
      </c>
      <c r="R56" s="12">
        <f t="shared" si="19"/>
        <v>31</v>
      </c>
      <c r="S56" s="12">
        <f t="shared" si="19"/>
        <v>6</v>
      </c>
      <c r="T56" s="12">
        <f t="shared" si="19"/>
        <v>15</v>
      </c>
      <c r="U56" s="12">
        <f t="shared" si="19"/>
        <v>0</v>
      </c>
      <c r="V56" s="12">
        <f t="shared" si="19"/>
        <v>28</v>
      </c>
    </row>
    <row r="57" spans="1:22" x14ac:dyDescent="0.2">
      <c r="A57" s="30"/>
      <c r="B57" s="31"/>
      <c r="C57" s="31"/>
      <c r="D57" s="31"/>
      <c r="E57" s="31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</row>
    <row r="58" spans="1:22" x14ac:dyDescent="0.2">
      <c r="A58" s="26"/>
      <c r="B58" s="32">
        <f>SUM(C58:D58)</f>
        <v>1</v>
      </c>
      <c r="C58" s="32">
        <f>+C55/B55</f>
        <v>0.44210526315789472</v>
      </c>
      <c r="D58" s="32">
        <f>+D55/B55</f>
        <v>0.55789473684210522</v>
      </c>
      <c r="E58" s="31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</row>
    <row r="59" spans="1:22" x14ac:dyDescent="0.2">
      <c r="A59" s="26"/>
      <c r="B59" s="26"/>
      <c r="C59" s="26"/>
      <c r="D59" s="26"/>
      <c r="E59" s="31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</row>
    <row r="60" spans="1:22" x14ac:dyDescent="0.2">
      <c r="A60" s="26"/>
      <c r="B60" s="33" t="s">
        <v>63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</row>
    <row r="61" spans="1:22" x14ac:dyDescent="0.2">
      <c r="A61" s="26"/>
      <c r="B61" s="26" t="s">
        <v>64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</row>
    <row r="62" spans="1:22" x14ac:dyDescent="0.2">
      <c r="A62" s="26"/>
      <c r="B62" s="26" t="s">
        <v>65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</row>
    <row r="63" spans="1:22" x14ac:dyDescent="0.2">
      <c r="A63" s="26"/>
      <c r="B63" s="26" t="s">
        <v>66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</row>
  </sheetData>
  <mergeCells count="22">
    <mergeCell ref="A7:D7"/>
    <mergeCell ref="A16:D16"/>
    <mergeCell ref="A24:D24"/>
    <mergeCell ref="A34:D34"/>
    <mergeCell ref="G4:J4"/>
    <mergeCell ref="K4:N4"/>
    <mergeCell ref="O4:R4"/>
    <mergeCell ref="S4:V4"/>
    <mergeCell ref="G5:J5"/>
    <mergeCell ref="K5:N5"/>
    <mergeCell ref="O5:R5"/>
    <mergeCell ref="S5:V5"/>
    <mergeCell ref="A1:A6"/>
    <mergeCell ref="B1:E2"/>
    <mergeCell ref="F1:F6"/>
    <mergeCell ref="G1:V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8EE5BD45-0781-4260-B53D-0C68288FA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65B573-D1F4-4A6D-A825-157A853261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D90395-B866-44DF-B8D0-AB6BFF7A19E5}">
  <ds:schemaRefs>
    <ds:schemaRef ds:uri="http://purl.org/dc/dcmitype/"/>
    <ds:schemaRef ds:uri="http://schemas.microsoft.com/office/2006/documentManagement/types"/>
    <ds:schemaRef ds:uri="e8145b8f-b3f3-4a8c-894a-a44235af36ec"/>
    <ds:schemaRef ds:uri="http://purl.org/dc/terms/"/>
    <ds:schemaRef ds:uri="a9b9daa9-7c18-43cb-b739-b9d24a09a057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2023-06-19T07:26:22Z</dcterms:created>
  <dcterms:modified xsi:type="dcterms:W3CDTF">2023-06-19T07:26:49Z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