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0" i="1" l="1"/>
  <c r="AF70" i="1"/>
  <c r="AC70" i="1"/>
  <c r="Z70" i="1"/>
  <c r="X70" i="1"/>
  <c r="U70" i="1"/>
  <c r="R70" i="1"/>
  <c r="P70" i="1"/>
  <c r="M70" i="1"/>
  <c r="J70" i="1"/>
  <c r="H70" i="1"/>
  <c r="E69" i="1"/>
  <c r="D69" i="1"/>
  <c r="C69" i="1"/>
  <c r="B69" i="1" s="1"/>
  <c r="E68" i="1"/>
  <c r="D68" i="1"/>
  <c r="C68" i="1"/>
  <c r="B68" i="1" s="1"/>
  <c r="E67" i="1"/>
  <c r="D67" i="1"/>
  <c r="C67" i="1"/>
  <c r="B67" i="1" s="1"/>
  <c r="E66" i="1"/>
  <c r="D66" i="1"/>
  <c r="C66" i="1"/>
  <c r="B66" i="1" s="1"/>
  <c r="D65" i="1"/>
  <c r="B65" i="1" s="1"/>
  <c r="C65" i="1"/>
  <c r="E64" i="1"/>
  <c r="D64" i="1"/>
  <c r="C64" i="1"/>
  <c r="B64" i="1" s="1"/>
  <c r="E63" i="1"/>
  <c r="D63" i="1"/>
  <c r="B63" i="1" s="1"/>
  <c r="C63" i="1"/>
  <c r="E62" i="1"/>
  <c r="E70" i="1" s="1"/>
  <c r="D62" i="1"/>
  <c r="C62" i="1"/>
  <c r="C70" i="1" s="1"/>
  <c r="AH59" i="1"/>
  <c r="AG59" i="1"/>
  <c r="AG70" i="1" s="1"/>
  <c r="AF59" i="1"/>
  <c r="AE59" i="1"/>
  <c r="AE70" i="1" s="1"/>
  <c r="AD59" i="1"/>
  <c r="AD70" i="1" s="1"/>
  <c r="AC59" i="1"/>
  <c r="AB59" i="1"/>
  <c r="AB70" i="1" s="1"/>
  <c r="AA59" i="1"/>
  <c r="AA70" i="1" s="1"/>
  <c r="Z59" i="1"/>
  <c r="Y59" i="1"/>
  <c r="Y70" i="1" s="1"/>
  <c r="X59" i="1"/>
  <c r="W59" i="1"/>
  <c r="W70" i="1" s="1"/>
  <c r="V59" i="1"/>
  <c r="V70" i="1" s="1"/>
  <c r="U59" i="1"/>
  <c r="T59" i="1"/>
  <c r="T70" i="1" s="1"/>
  <c r="S59" i="1"/>
  <c r="S70" i="1" s="1"/>
  <c r="R59" i="1"/>
  <c r="Q59" i="1"/>
  <c r="Q70" i="1" s="1"/>
  <c r="P59" i="1"/>
  <c r="O59" i="1"/>
  <c r="O70" i="1" s="1"/>
  <c r="N59" i="1"/>
  <c r="N70" i="1" s="1"/>
  <c r="M59" i="1"/>
  <c r="L59" i="1"/>
  <c r="L70" i="1" s="1"/>
  <c r="K59" i="1"/>
  <c r="K70" i="1" s="1"/>
  <c r="J59" i="1"/>
  <c r="I59" i="1"/>
  <c r="I70" i="1" s="1"/>
  <c r="H59" i="1"/>
  <c r="G59" i="1"/>
  <c r="G70" i="1" s="1"/>
  <c r="D58" i="1"/>
  <c r="C58" i="1"/>
  <c r="B58" i="1" s="1"/>
  <c r="D57" i="1"/>
  <c r="C57" i="1"/>
  <c r="B57" i="1" s="1"/>
  <c r="E56" i="1"/>
  <c r="D56" i="1"/>
  <c r="C56" i="1"/>
  <c r="B56" i="1"/>
  <c r="E55" i="1"/>
  <c r="D55" i="1"/>
  <c r="C55" i="1"/>
  <c r="B55" i="1" s="1"/>
  <c r="E54" i="1"/>
  <c r="D54" i="1"/>
  <c r="C54" i="1"/>
  <c r="B54" i="1"/>
  <c r="E53" i="1"/>
  <c r="D53" i="1"/>
  <c r="C53" i="1"/>
  <c r="B53" i="1" s="1"/>
  <c r="E52" i="1"/>
  <c r="D52" i="1"/>
  <c r="C52" i="1"/>
  <c r="B52" i="1"/>
  <c r="E51" i="1"/>
  <c r="D51" i="1"/>
  <c r="C51" i="1"/>
  <c r="B51" i="1" s="1"/>
  <c r="E50" i="1"/>
  <c r="D50" i="1"/>
  <c r="C50" i="1"/>
  <c r="B50" i="1"/>
  <c r="E49" i="1"/>
  <c r="D49" i="1"/>
  <c r="C49" i="1"/>
  <c r="B49" i="1" s="1"/>
  <c r="E48" i="1"/>
  <c r="E47" i="1"/>
  <c r="D47" i="1"/>
  <c r="C47" i="1"/>
  <c r="B47" i="1" s="1"/>
  <c r="E46" i="1"/>
  <c r="D46" i="1"/>
  <c r="C46" i="1"/>
  <c r="B46" i="1"/>
  <c r="E45" i="1"/>
  <c r="D45" i="1"/>
  <c r="C45" i="1"/>
  <c r="B45" i="1" s="1"/>
  <c r="E44" i="1"/>
  <c r="D44" i="1"/>
  <c r="C44" i="1"/>
  <c r="B44" i="1"/>
  <c r="E43" i="1"/>
  <c r="D43" i="1"/>
  <c r="C43" i="1"/>
  <c r="B43" i="1" s="1"/>
  <c r="E42" i="1"/>
  <c r="D42" i="1"/>
  <c r="C42" i="1"/>
  <c r="B42" i="1"/>
  <c r="E41" i="1"/>
  <c r="D41" i="1"/>
  <c r="C41" i="1"/>
  <c r="B41" i="1" s="1"/>
  <c r="E40" i="1"/>
  <c r="D40" i="1"/>
  <c r="C40" i="1"/>
  <c r="B40" i="1"/>
  <c r="E39" i="1"/>
  <c r="D39" i="1"/>
  <c r="C39" i="1"/>
  <c r="B39" i="1" s="1"/>
  <c r="E38" i="1"/>
  <c r="E37" i="1" s="1"/>
  <c r="D38" i="1"/>
  <c r="C38" i="1"/>
  <c r="B38" i="1"/>
  <c r="E36" i="1"/>
  <c r="D36" i="1"/>
  <c r="B36" i="1" s="1"/>
  <c r="C36" i="1"/>
  <c r="E35" i="1"/>
  <c r="D35" i="1"/>
  <c r="C35" i="1"/>
  <c r="B35" i="1" s="1"/>
  <c r="E34" i="1"/>
  <c r="D34" i="1"/>
  <c r="B34" i="1" s="1"/>
  <c r="C34" i="1"/>
  <c r="E33" i="1"/>
  <c r="D33" i="1"/>
  <c r="C33" i="1"/>
  <c r="B33" i="1"/>
  <c r="E32" i="1"/>
  <c r="D32" i="1"/>
  <c r="B32" i="1" s="1"/>
  <c r="C32" i="1"/>
  <c r="E31" i="1"/>
  <c r="D31" i="1"/>
  <c r="C31" i="1"/>
  <c r="B31" i="1"/>
  <c r="E30" i="1"/>
  <c r="D30" i="1"/>
  <c r="B30" i="1" s="1"/>
  <c r="C30" i="1"/>
  <c r="E29" i="1"/>
  <c r="D29" i="1"/>
  <c r="C29" i="1"/>
  <c r="B29" i="1"/>
  <c r="E28" i="1"/>
  <c r="D28" i="1"/>
  <c r="B28" i="1" s="1"/>
  <c r="C28" i="1"/>
  <c r="E27" i="1"/>
  <c r="D27" i="1"/>
  <c r="C27" i="1"/>
  <c r="B27" i="1"/>
  <c r="E26" i="1"/>
  <c r="E25" i="1" s="1"/>
  <c r="D26" i="1"/>
  <c r="B26" i="1" s="1"/>
  <c r="C26" i="1"/>
  <c r="E24" i="1"/>
  <c r="D24" i="1"/>
  <c r="C24" i="1"/>
  <c r="B24" i="1" s="1"/>
  <c r="D23" i="1"/>
  <c r="B23" i="1" s="1"/>
  <c r="C23" i="1"/>
  <c r="E22" i="1"/>
  <c r="D22" i="1"/>
  <c r="C22" i="1"/>
  <c r="B22" i="1"/>
  <c r="E21" i="1"/>
  <c r="D21" i="1"/>
  <c r="B21" i="1" s="1"/>
  <c r="C21" i="1"/>
  <c r="E20" i="1"/>
  <c r="D20" i="1"/>
  <c r="C20" i="1"/>
  <c r="B20" i="1"/>
  <c r="E19" i="1"/>
  <c r="D19" i="1"/>
  <c r="B19" i="1" s="1"/>
  <c r="C19" i="1"/>
  <c r="E18" i="1"/>
  <c r="D18" i="1"/>
  <c r="C18" i="1"/>
  <c r="B18" i="1"/>
  <c r="E17" i="1"/>
  <c r="D17" i="1"/>
  <c r="B17" i="1" s="1"/>
  <c r="C17" i="1"/>
  <c r="E16" i="1"/>
  <c r="D16" i="1"/>
  <c r="C16" i="1"/>
  <c r="B16" i="1"/>
  <c r="E15" i="1"/>
  <c r="D15" i="1"/>
  <c r="B15" i="1" s="1"/>
  <c r="C15" i="1"/>
  <c r="E14" i="1"/>
  <c r="E13" i="1"/>
  <c r="D13" i="1"/>
  <c r="C13" i="1"/>
  <c r="B13" i="1" s="1"/>
  <c r="E12" i="1"/>
  <c r="E7" i="1" s="1"/>
  <c r="D12" i="1"/>
  <c r="C12" i="1"/>
  <c r="B12" i="1" s="1"/>
  <c r="D11" i="1"/>
  <c r="C11" i="1"/>
  <c r="B11" i="1"/>
  <c r="E10" i="1"/>
  <c r="D10" i="1"/>
  <c r="B10" i="1" s="1"/>
  <c r="C10" i="1"/>
  <c r="E9" i="1"/>
  <c r="D9" i="1"/>
  <c r="C9" i="1"/>
  <c r="B9" i="1"/>
  <c r="E8" i="1"/>
  <c r="D8" i="1"/>
  <c r="B8" i="1" s="1"/>
  <c r="B59" i="1" s="1"/>
  <c r="C8" i="1"/>
  <c r="C59" i="1" s="1"/>
  <c r="B71" i="1" l="1"/>
  <c r="E59" i="1"/>
  <c r="E71" i="1" s="1"/>
  <c r="C71" i="1"/>
  <c r="B62" i="1"/>
  <c r="B70" i="1" s="1"/>
  <c r="D70" i="1"/>
  <c r="D59" i="1"/>
  <c r="D71" i="1" s="1"/>
  <c r="D73" i="1" l="1"/>
  <c r="C73" i="1"/>
  <c r="B73" i="1" s="1"/>
</calcChain>
</file>

<file path=xl/sharedStrings.xml><?xml version="1.0" encoding="utf-8"?>
<sst xmlns="http://schemas.openxmlformats.org/spreadsheetml/2006/main" count="166" uniqueCount="89">
  <si>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</si>
  <si>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</si>
  <si>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</si>
  <si>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</si>
  <si>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</si>
  <si>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</si>
  <si>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</si>
  <si>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</si>
  <si>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</si>
  <si>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</si>
  <si>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</si>
  <si>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</si>
  <si>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</si>
  <si>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</si>
  <si>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</si>
  <si>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</si>
  <si>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Gazdaságtudományi alapismeretek</t>
  </si>
  <si>
    <t>Gazdasági matematika</t>
  </si>
  <si>
    <t>G</t>
  </si>
  <si>
    <t>Informatika</t>
  </si>
  <si>
    <t>Közgazdaságtan</t>
  </si>
  <si>
    <t>K</t>
  </si>
  <si>
    <t>Statisztika</t>
  </si>
  <si>
    <t>Gazdaságmatematika</t>
  </si>
  <si>
    <t>Gazdasági jog</t>
  </si>
  <si>
    <t>Közigazgatási alapismeretek</t>
  </si>
  <si>
    <t>Agrártechnológiai és agrár-természettudományi alapismeretek</t>
  </si>
  <si>
    <t>Kertészet</t>
  </si>
  <si>
    <t>Növénytermesztés természettudományi alapjai (növényélettan, növénytan)</t>
  </si>
  <si>
    <t>Állattenyésztés természettudományi alapjai (állatélettan)</t>
  </si>
  <si>
    <t>Állattenyésztés természettudományi alapjai (állattan)</t>
  </si>
  <si>
    <t>Agrártermelés természettudományi alapjai (agrokémia)</t>
  </si>
  <si>
    <t>Agrártermelés természettudományi alapjai (talajtan)</t>
  </si>
  <si>
    <t>Növénytermesztés</t>
  </si>
  <si>
    <t>Állattenyésztés</t>
  </si>
  <si>
    <t>Műszaki alapismeretek</t>
  </si>
  <si>
    <t>Víz és környezetgazdálkodás</t>
  </si>
  <si>
    <t>Agrárgazdasági és vállalkozási alapismeretek</t>
  </si>
  <si>
    <t>Föld-és birtokpolitika</t>
  </si>
  <si>
    <t>Pénzügyi alapismeretek</t>
  </si>
  <si>
    <t>Számvitel alapjai</t>
  </si>
  <si>
    <t>Támogatási és szabályozási rendszerek alkalmazása</t>
  </si>
  <si>
    <t>Üzemtan I</t>
  </si>
  <si>
    <t>Üzemtan II</t>
  </si>
  <si>
    <t>Üzemtan I.</t>
  </si>
  <si>
    <t>Üzemtan III.</t>
  </si>
  <si>
    <t>Üzemtan II.</t>
  </si>
  <si>
    <t>Szaktanácsadás</t>
  </si>
  <si>
    <t>Agrárkereskedelmi ismeretek</t>
  </si>
  <si>
    <t>Marketing alapjai</t>
  </si>
  <si>
    <t>Logisztika</t>
  </si>
  <si>
    <t>Regionális és vidékfejlesztési alapismeretek</t>
  </si>
  <si>
    <t>EU ismeretek</t>
  </si>
  <si>
    <t>Agrárgazdaságtan alapjai</t>
  </si>
  <si>
    <t>EU agrár- és környezetpolitika</t>
  </si>
  <si>
    <t>Regionális gazdaságtan I.</t>
  </si>
  <si>
    <t>Regionális gazdaságtan II.</t>
  </si>
  <si>
    <t>Vidékfejlesztés I.</t>
  </si>
  <si>
    <t>Vidékfejlesztés II.</t>
  </si>
  <si>
    <t>Üzleti tervezés</t>
  </si>
  <si>
    <t>Projekttervezési ismeretek</t>
  </si>
  <si>
    <t>Emberi erőforrás menedzsment</t>
  </si>
  <si>
    <t>A vidékgazdaság működésének, annak gazdasági-, társadalmi összefüggéseinek elméleti és gyakorlati kérdései 5*</t>
  </si>
  <si>
    <t>Speciális térinformatikai ismeretek</t>
  </si>
  <si>
    <t>Agrárinformációs rendszerek</t>
  </si>
  <si>
    <t>Vidék-és civilbiztonsági ismeretek</t>
  </si>
  <si>
    <t>Településfejlesztés- és gazdálkodási ismeretek</t>
  </si>
  <si>
    <t>Vidékszociológia</t>
  </si>
  <si>
    <t>Versenyképesség fejlesztési ismeretek</t>
  </si>
  <si>
    <t>Vidéki közösségfejlesztés</t>
  </si>
  <si>
    <t>Szakmai elméleti képzéshez kapcsolódó gyakorlat</t>
  </si>
  <si>
    <t>A</t>
  </si>
  <si>
    <t>Szaknyelv I.</t>
  </si>
  <si>
    <t>Szaknyelv II.</t>
  </si>
  <si>
    <t>Sz</t>
  </si>
  <si>
    <t>Összesen</t>
  </si>
  <si>
    <t>Kritériumfeltételek ***</t>
  </si>
  <si>
    <t>szabadon választható 1. tárgy</t>
  </si>
  <si>
    <t>szabadon választható 2. tárgy</t>
  </si>
  <si>
    <t>szabadon választható 3. tárgy</t>
  </si>
  <si>
    <t>Matematika kritériumtantárgy</t>
  </si>
  <si>
    <t>Szakdolgozat I.</t>
  </si>
  <si>
    <t>Szakdolgozat II.</t>
  </si>
  <si>
    <t>Szakdolgozat III.</t>
  </si>
  <si>
    <t>Gyakorlat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</si>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</sst>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1" fillId="0" borderId="0" xfId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9" fillId="0" borderId="1" xfId="1" applyFont="1" applyBorder="1"/>
    <xf numFmtId="0" fontId="10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wrapText="1"/>
    </xf>
    <xf numFmtId="0" fontId="2" fillId="0" borderId="1" xfId="2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</cellXfs>
  <cellStyles count="3">
    <cellStyle name="Normál" xfId="0" builtinId="0"/>
    <cellStyle name="Normál 2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9.7109375" style="4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7.7109375" style="4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2851562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24" width="3.85546875" style="4" customWidth="1"/>
    <col min="25" max="25" width="4" style="4" customWidth="1"/>
    <col min="26" max="26" width="5.140625" style="4" customWidth="1"/>
    <col min="27" max="29" width="3.85546875" style="4" customWidth="1"/>
    <col min="30" max="30" width="5.140625" style="4" customWidth="1"/>
    <col min="31" max="31" width="2.7109375" style="4" customWidth="1"/>
    <col min="32" max="32" width="2.85546875" style="4" customWidth="1"/>
    <col min="33" max="33" width="4" style="4" customWidth="1"/>
    <col min="34" max="34" width="10.85546875" style="4" customWidth="1"/>
    <col min="35" max="16384" width="8.85546875" style="4"/>
  </cols>
  <sheetData>
    <row r="1" spans="1:34" ht="12.75" customHeight="1" x14ac:dyDescent="0.2">
      <c r="A1" s="1" t="s">
        <v>0</v>
      </c>
      <c r="B1" s="2" t="s">
        <v>1</v>
      </c>
      <c r="C1" s="1"/>
      <c r="D1" s="1"/>
      <c r="E1" s="1"/>
      <c r="F1" s="1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1"/>
      <c r="G3" s="2" t="s">
        <v>8</v>
      </c>
      <c r="H3" s="2"/>
      <c r="I3" s="2"/>
      <c r="J3" s="2"/>
      <c r="K3" s="2"/>
      <c r="L3" s="2"/>
      <c r="M3" s="2"/>
      <c r="N3" s="2"/>
      <c r="O3" s="2" t="s">
        <v>9</v>
      </c>
      <c r="P3" s="2"/>
      <c r="Q3" s="2"/>
      <c r="R3" s="2"/>
      <c r="S3" s="2"/>
      <c r="T3" s="2"/>
      <c r="U3" s="2"/>
      <c r="V3" s="2"/>
      <c r="W3" s="2" t="s">
        <v>10</v>
      </c>
      <c r="X3" s="2"/>
      <c r="Y3" s="2"/>
      <c r="Z3" s="2"/>
      <c r="AA3" s="2"/>
      <c r="AB3" s="2"/>
      <c r="AC3" s="2"/>
      <c r="AD3" s="2"/>
      <c r="AE3" s="2" t="s">
        <v>11</v>
      </c>
      <c r="AF3" s="2"/>
      <c r="AG3" s="2"/>
      <c r="AH3" s="2"/>
    </row>
    <row r="4" spans="1:34" x14ac:dyDescent="0.2">
      <c r="A4" s="1"/>
      <c r="B4" s="5"/>
      <c r="C4" s="5"/>
      <c r="D4" s="5"/>
      <c r="E4" s="6"/>
      <c r="F4" s="1"/>
      <c r="G4" s="2">
        <v>1</v>
      </c>
      <c r="H4" s="2"/>
      <c r="I4" s="2"/>
      <c r="J4" s="2"/>
      <c r="K4" s="2">
        <v>2</v>
      </c>
      <c r="L4" s="2"/>
      <c r="M4" s="2"/>
      <c r="N4" s="2"/>
      <c r="O4" s="2">
        <v>3</v>
      </c>
      <c r="P4" s="2"/>
      <c r="Q4" s="2"/>
      <c r="R4" s="2"/>
      <c r="S4" s="2">
        <v>4</v>
      </c>
      <c r="T4" s="2"/>
      <c r="U4" s="2"/>
      <c r="V4" s="2"/>
      <c r="W4" s="2">
        <v>5</v>
      </c>
      <c r="X4" s="2"/>
      <c r="Y4" s="2"/>
      <c r="Z4" s="2"/>
      <c r="AA4" s="2">
        <v>6</v>
      </c>
      <c r="AB4" s="2"/>
      <c r="AC4" s="2"/>
      <c r="AD4" s="2"/>
      <c r="AE4" s="2">
        <v>7</v>
      </c>
      <c r="AF4" s="2"/>
      <c r="AG4" s="2"/>
      <c r="AH4" s="2"/>
    </row>
    <row r="5" spans="1:34" x14ac:dyDescent="0.2">
      <c r="A5" s="1"/>
      <c r="B5" s="5"/>
      <c r="C5" s="5"/>
      <c r="D5" s="5"/>
      <c r="E5" s="6"/>
      <c r="F5" s="1"/>
      <c r="G5" s="2">
        <v>15</v>
      </c>
      <c r="H5" s="2"/>
      <c r="I5" s="2"/>
      <c r="J5" s="2"/>
      <c r="K5" s="2">
        <v>15</v>
      </c>
      <c r="L5" s="2"/>
      <c r="M5" s="2"/>
      <c r="N5" s="2"/>
      <c r="O5" s="2">
        <v>15</v>
      </c>
      <c r="P5" s="2"/>
      <c r="Q5" s="2"/>
      <c r="R5" s="2"/>
      <c r="S5" s="2">
        <v>15</v>
      </c>
      <c r="T5" s="2"/>
      <c r="U5" s="2"/>
      <c r="V5" s="2"/>
      <c r="W5" s="2">
        <v>15</v>
      </c>
      <c r="X5" s="2"/>
      <c r="Y5" s="2"/>
      <c r="Z5" s="2"/>
      <c r="AA5" s="2">
        <v>15</v>
      </c>
      <c r="AB5" s="2"/>
      <c r="AC5" s="2"/>
      <c r="AD5" s="2"/>
      <c r="AE5" s="2">
        <v>15</v>
      </c>
      <c r="AF5" s="2"/>
      <c r="AG5" s="2"/>
      <c r="AH5" s="2"/>
    </row>
    <row r="6" spans="1:34" ht="27" customHeight="1" x14ac:dyDescent="0.2">
      <c r="A6" s="1"/>
      <c r="B6" s="5"/>
      <c r="C6" s="5"/>
      <c r="D6" s="5"/>
      <c r="E6" s="6"/>
      <c r="F6" s="1"/>
      <c r="G6" s="7" t="s">
        <v>12</v>
      </c>
      <c r="H6" s="7" t="s">
        <v>13</v>
      </c>
      <c r="I6" s="7" t="s">
        <v>14</v>
      </c>
      <c r="J6" s="7" t="s">
        <v>15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12</v>
      </c>
      <c r="P6" s="7" t="s">
        <v>13</v>
      </c>
      <c r="Q6" s="7" t="s">
        <v>14</v>
      </c>
      <c r="R6" s="7" t="s">
        <v>15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12</v>
      </c>
      <c r="AF6" s="7" t="s">
        <v>13</v>
      </c>
      <c r="AG6" s="7" t="s">
        <v>14</v>
      </c>
      <c r="AH6" s="7" t="s">
        <v>15</v>
      </c>
    </row>
    <row r="7" spans="1:34" x14ac:dyDescent="0.2">
      <c r="A7" s="8" t="s">
        <v>16</v>
      </c>
      <c r="B7" s="8"/>
      <c r="C7" s="8"/>
      <c r="D7" s="8"/>
      <c r="E7" s="9">
        <f>SUM(E8:E13)</f>
        <v>24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">
      <c r="A8" s="11" t="s">
        <v>17</v>
      </c>
      <c r="B8" s="7">
        <f t="shared" ref="B8:B13" si="0">C8+D8</f>
        <v>60</v>
      </c>
      <c r="C8" s="7">
        <f t="shared" ref="C8:D13" si="1">(G8+K8+O8+S8+W8+AA8)*15</f>
        <v>30</v>
      </c>
      <c r="D8" s="7">
        <f t="shared" si="1"/>
        <v>30</v>
      </c>
      <c r="E8" s="12">
        <f t="shared" ref="E8:E13" si="2">+J8+N8+R8+V8+Z8+AD8+AH8</f>
        <v>4</v>
      </c>
      <c r="F8" s="7"/>
      <c r="G8" s="10">
        <v>2</v>
      </c>
      <c r="H8" s="10">
        <v>2</v>
      </c>
      <c r="I8" s="10" t="s">
        <v>18</v>
      </c>
      <c r="J8" s="10">
        <v>4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11" t="s">
        <v>19</v>
      </c>
      <c r="B9" s="7">
        <f t="shared" si="0"/>
        <v>45</v>
      </c>
      <c r="C9" s="7">
        <f t="shared" si="1"/>
        <v>15</v>
      </c>
      <c r="D9" s="7">
        <f t="shared" si="1"/>
        <v>30</v>
      </c>
      <c r="E9" s="12">
        <f t="shared" si="2"/>
        <v>4</v>
      </c>
      <c r="F9" s="7"/>
      <c r="G9" s="7">
        <v>1</v>
      </c>
      <c r="H9" s="7">
        <v>2</v>
      </c>
      <c r="I9" s="7" t="s">
        <v>18</v>
      </c>
      <c r="J9" s="7">
        <v>4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7"/>
      <c r="AA9" s="7"/>
      <c r="AB9" s="7"/>
      <c r="AC9" s="7"/>
      <c r="AD9" s="7"/>
      <c r="AE9" s="7"/>
      <c r="AF9" s="7"/>
      <c r="AG9" s="7"/>
      <c r="AH9" s="7"/>
    </row>
    <row r="10" spans="1:34" ht="12.75" customHeight="1" x14ac:dyDescent="0.2">
      <c r="A10" s="11" t="s">
        <v>20</v>
      </c>
      <c r="B10" s="7">
        <f t="shared" si="0"/>
        <v>60</v>
      </c>
      <c r="C10" s="7">
        <f t="shared" si="1"/>
        <v>30</v>
      </c>
      <c r="D10" s="7">
        <f t="shared" si="1"/>
        <v>30</v>
      </c>
      <c r="E10" s="12">
        <f t="shared" si="2"/>
        <v>5</v>
      </c>
      <c r="F10" s="7"/>
      <c r="G10" s="10">
        <v>2</v>
      </c>
      <c r="H10" s="10">
        <v>2</v>
      </c>
      <c r="I10" s="10" t="s">
        <v>21</v>
      </c>
      <c r="J10" s="10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customHeight="1" x14ac:dyDescent="0.2">
      <c r="A11" s="13" t="s">
        <v>22</v>
      </c>
      <c r="B11" s="14">
        <f t="shared" si="0"/>
        <v>60</v>
      </c>
      <c r="C11" s="14">
        <f t="shared" si="1"/>
        <v>30</v>
      </c>
      <c r="D11" s="14">
        <f t="shared" si="1"/>
        <v>30</v>
      </c>
      <c r="E11" s="15">
        <v>4</v>
      </c>
      <c r="F11" s="16" t="s">
        <v>23</v>
      </c>
      <c r="G11" s="17"/>
      <c r="H11" s="17"/>
      <c r="I11" s="17"/>
      <c r="J11" s="17"/>
      <c r="K11" s="17">
        <v>2</v>
      </c>
      <c r="L11" s="17">
        <v>2</v>
      </c>
      <c r="M11" s="17" t="s">
        <v>18</v>
      </c>
      <c r="N11" s="17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4"/>
      <c r="AA11" s="14"/>
      <c r="AB11" s="7"/>
      <c r="AC11" s="7"/>
      <c r="AD11" s="7"/>
      <c r="AE11" s="7"/>
      <c r="AF11" s="7"/>
      <c r="AG11" s="7"/>
      <c r="AH11" s="7"/>
    </row>
    <row r="12" spans="1:34" ht="15.75" x14ac:dyDescent="0.25">
      <c r="A12" s="13" t="s">
        <v>24</v>
      </c>
      <c r="B12" s="14">
        <f t="shared" si="0"/>
        <v>30</v>
      </c>
      <c r="C12" s="14">
        <f t="shared" si="1"/>
        <v>30</v>
      </c>
      <c r="D12" s="14">
        <f t="shared" si="1"/>
        <v>0</v>
      </c>
      <c r="E12" s="15">
        <f t="shared" si="2"/>
        <v>3</v>
      </c>
      <c r="F12" s="18"/>
      <c r="G12" s="14"/>
      <c r="H12" s="14"/>
      <c r="I12" s="14"/>
      <c r="J12" s="14"/>
      <c r="K12" s="14">
        <v>2</v>
      </c>
      <c r="L12" s="14">
        <v>0</v>
      </c>
      <c r="M12" s="14" t="s">
        <v>21</v>
      </c>
      <c r="N12" s="14">
        <v>3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7"/>
      <c r="AC12" s="7"/>
      <c r="AD12" s="7"/>
      <c r="AE12" s="7"/>
      <c r="AF12" s="7"/>
      <c r="AG12" s="7"/>
      <c r="AH12" s="7"/>
    </row>
    <row r="13" spans="1:34" x14ac:dyDescent="0.2">
      <c r="A13" s="13" t="s">
        <v>25</v>
      </c>
      <c r="B13" s="14">
        <f t="shared" si="0"/>
        <v>45</v>
      </c>
      <c r="C13" s="14">
        <f t="shared" si="1"/>
        <v>45</v>
      </c>
      <c r="D13" s="14">
        <f t="shared" si="1"/>
        <v>0</v>
      </c>
      <c r="E13" s="15">
        <f t="shared" si="2"/>
        <v>4</v>
      </c>
      <c r="F13" s="13"/>
      <c r="G13" s="14"/>
      <c r="H13" s="14"/>
      <c r="I13" s="14"/>
      <c r="J13" s="14"/>
      <c r="K13" s="14">
        <v>3</v>
      </c>
      <c r="L13" s="14">
        <v>0</v>
      </c>
      <c r="M13" s="14" t="s">
        <v>21</v>
      </c>
      <c r="N13" s="14">
        <v>4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7"/>
      <c r="AC13" s="7"/>
      <c r="AD13" s="7"/>
      <c r="AE13" s="7"/>
      <c r="AF13" s="7"/>
      <c r="AG13" s="7"/>
      <c r="AH13" s="7"/>
    </row>
    <row r="14" spans="1:34" ht="12.75" customHeight="1" x14ac:dyDescent="0.2">
      <c r="A14" s="19" t="s">
        <v>26</v>
      </c>
      <c r="B14" s="19"/>
      <c r="C14" s="19"/>
      <c r="D14" s="19"/>
      <c r="E14" s="15">
        <f>SUM(E15:E24)</f>
        <v>32</v>
      </c>
      <c r="F14" s="2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7"/>
      <c r="AC14" s="7"/>
      <c r="AD14" s="7"/>
      <c r="AE14" s="7"/>
      <c r="AF14" s="7"/>
      <c r="AG14" s="7"/>
      <c r="AH14" s="7"/>
    </row>
    <row r="15" spans="1:34" x14ac:dyDescent="0.2">
      <c r="A15" s="21" t="s">
        <v>27</v>
      </c>
      <c r="B15" s="14">
        <f t="shared" ref="B15:B24" si="3">C15+D15</f>
        <v>60</v>
      </c>
      <c r="C15" s="14">
        <f t="shared" ref="C15:D24" si="4">(G15+K15+O15+S15+W15+AA15)*15</f>
        <v>30</v>
      </c>
      <c r="D15" s="14">
        <f t="shared" si="4"/>
        <v>30</v>
      </c>
      <c r="E15" s="15">
        <f t="shared" ref="E15:E24" si="5">+J15+N15+R15+V15+Z15+AD15+AH15</f>
        <v>5</v>
      </c>
      <c r="F15" s="20"/>
      <c r="G15" s="14"/>
      <c r="H15" s="14"/>
      <c r="I15" s="14"/>
      <c r="J15" s="14"/>
      <c r="K15" s="14"/>
      <c r="L15" s="14"/>
      <c r="M15" s="14"/>
      <c r="N15" s="14"/>
      <c r="O15" s="14">
        <v>2</v>
      </c>
      <c r="P15" s="14">
        <v>2</v>
      </c>
      <c r="Q15" s="14" t="s">
        <v>21</v>
      </c>
      <c r="R15" s="14">
        <v>5</v>
      </c>
      <c r="S15" s="14"/>
      <c r="T15" s="14"/>
      <c r="U15" s="14"/>
      <c r="V15" s="14"/>
      <c r="W15" s="14"/>
      <c r="X15" s="14"/>
      <c r="Y15" s="14"/>
      <c r="Z15" s="14"/>
      <c r="AA15" s="14"/>
      <c r="AB15" s="7"/>
      <c r="AC15" s="7"/>
      <c r="AD15" s="7"/>
      <c r="AE15" s="7"/>
      <c r="AF15" s="7"/>
      <c r="AG15" s="7"/>
      <c r="AH15" s="7"/>
    </row>
    <row r="16" spans="1:34" x14ac:dyDescent="0.2">
      <c r="A16" s="21" t="s">
        <v>28</v>
      </c>
      <c r="B16" s="14">
        <f t="shared" si="3"/>
        <v>45</v>
      </c>
      <c r="C16" s="14">
        <f t="shared" si="4"/>
        <v>30</v>
      </c>
      <c r="D16" s="14">
        <f t="shared" si="4"/>
        <v>15</v>
      </c>
      <c r="E16" s="15">
        <f t="shared" si="5"/>
        <v>4</v>
      </c>
      <c r="F16" s="22"/>
      <c r="G16" s="14">
        <v>2</v>
      </c>
      <c r="H16" s="14">
        <v>1</v>
      </c>
      <c r="I16" s="14">
        <v>4</v>
      </c>
      <c r="J16" s="14">
        <v>4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7"/>
      <c r="AC16" s="7"/>
      <c r="AD16" s="7"/>
      <c r="AE16" s="7"/>
      <c r="AF16" s="7"/>
      <c r="AG16" s="7"/>
      <c r="AH16" s="7"/>
    </row>
    <row r="17" spans="1:34" x14ac:dyDescent="0.2">
      <c r="A17" s="21" t="s">
        <v>29</v>
      </c>
      <c r="B17" s="14">
        <f t="shared" si="3"/>
        <v>30</v>
      </c>
      <c r="C17" s="14">
        <f t="shared" si="4"/>
        <v>15</v>
      </c>
      <c r="D17" s="14">
        <f t="shared" si="4"/>
        <v>15</v>
      </c>
      <c r="E17" s="15">
        <f t="shared" si="5"/>
        <v>2</v>
      </c>
      <c r="F17" s="20"/>
      <c r="G17" s="14">
        <v>1</v>
      </c>
      <c r="H17" s="14">
        <v>1</v>
      </c>
      <c r="I17" s="14" t="s">
        <v>21</v>
      </c>
      <c r="J17" s="14">
        <v>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7"/>
      <c r="AC17" s="7"/>
      <c r="AD17" s="7"/>
      <c r="AE17" s="7"/>
      <c r="AF17" s="7"/>
      <c r="AG17" s="7"/>
      <c r="AH17" s="7"/>
    </row>
    <row r="18" spans="1:34" x14ac:dyDescent="0.2">
      <c r="A18" s="21" t="s">
        <v>30</v>
      </c>
      <c r="B18" s="14">
        <f t="shared" si="3"/>
        <v>30</v>
      </c>
      <c r="C18" s="14">
        <f t="shared" si="4"/>
        <v>15</v>
      </c>
      <c r="D18" s="14">
        <f t="shared" si="4"/>
        <v>15</v>
      </c>
      <c r="E18" s="15">
        <f t="shared" si="5"/>
        <v>2</v>
      </c>
      <c r="F18" s="20"/>
      <c r="G18" s="14">
        <v>1</v>
      </c>
      <c r="H18" s="14">
        <v>1</v>
      </c>
      <c r="I18" s="14" t="s">
        <v>21</v>
      </c>
      <c r="J18" s="14">
        <v>2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7"/>
      <c r="AC18" s="7"/>
      <c r="AD18" s="7"/>
      <c r="AE18" s="7"/>
      <c r="AF18" s="7"/>
      <c r="AG18" s="7"/>
      <c r="AH18" s="7"/>
    </row>
    <row r="19" spans="1:34" x14ac:dyDescent="0.2">
      <c r="A19" s="21" t="s">
        <v>31</v>
      </c>
      <c r="B19" s="14">
        <f t="shared" si="3"/>
        <v>30</v>
      </c>
      <c r="C19" s="14">
        <f t="shared" si="4"/>
        <v>15</v>
      </c>
      <c r="D19" s="14">
        <f t="shared" si="4"/>
        <v>15</v>
      </c>
      <c r="E19" s="15">
        <f t="shared" si="5"/>
        <v>2</v>
      </c>
      <c r="F19" s="20"/>
      <c r="G19" s="14"/>
      <c r="H19" s="14"/>
      <c r="I19" s="14"/>
      <c r="J19" s="14"/>
      <c r="K19" s="14">
        <v>1</v>
      </c>
      <c r="L19" s="14">
        <v>1</v>
      </c>
      <c r="M19" s="14" t="s">
        <v>18</v>
      </c>
      <c r="N19" s="14">
        <v>2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7"/>
      <c r="AC19" s="7"/>
      <c r="AD19" s="7"/>
      <c r="AE19" s="7"/>
      <c r="AF19" s="7"/>
      <c r="AG19" s="7"/>
      <c r="AH19" s="7"/>
    </row>
    <row r="20" spans="1:34" x14ac:dyDescent="0.2">
      <c r="A20" s="21" t="s">
        <v>32</v>
      </c>
      <c r="B20" s="14">
        <f t="shared" si="3"/>
        <v>30</v>
      </c>
      <c r="C20" s="14">
        <f t="shared" si="4"/>
        <v>15</v>
      </c>
      <c r="D20" s="14">
        <f t="shared" si="4"/>
        <v>15</v>
      </c>
      <c r="E20" s="15">
        <f t="shared" si="5"/>
        <v>2</v>
      </c>
      <c r="F20" s="20"/>
      <c r="G20" s="14"/>
      <c r="H20" s="14"/>
      <c r="I20" s="14"/>
      <c r="J20" s="14"/>
      <c r="K20" s="14">
        <v>1</v>
      </c>
      <c r="L20" s="14">
        <v>1</v>
      </c>
      <c r="M20" s="14" t="s">
        <v>18</v>
      </c>
      <c r="N20" s="14">
        <v>2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7"/>
      <c r="AC20" s="7"/>
      <c r="AD20" s="7"/>
      <c r="AE20" s="7"/>
      <c r="AF20" s="7"/>
      <c r="AG20" s="7"/>
      <c r="AH20" s="7"/>
    </row>
    <row r="21" spans="1:34" x14ac:dyDescent="0.2">
      <c r="A21" s="21" t="s">
        <v>33</v>
      </c>
      <c r="B21" s="14">
        <f t="shared" si="3"/>
        <v>60</v>
      </c>
      <c r="C21" s="14">
        <f t="shared" si="4"/>
        <v>30</v>
      </c>
      <c r="D21" s="14">
        <f t="shared" si="4"/>
        <v>30</v>
      </c>
      <c r="E21" s="15">
        <f t="shared" si="5"/>
        <v>4</v>
      </c>
      <c r="F21" s="2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2</v>
      </c>
      <c r="T21" s="14">
        <v>2</v>
      </c>
      <c r="U21" s="14" t="s">
        <v>21</v>
      </c>
      <c r="V21" s="14">
        <v>4</v>
      </c>
      <c r="W21" s="14"/>
      <c r="X21" s="14"/>
      <c r="Y21" s="14"/>
      <c r="Z21" s="14"/>
      <c r="AA21" s="14"/>
      <c r="AB21" s="7"/>
      <c r="AC21" s="7"/>
      <c r="AD21" s="7"/>
      <c r="AE21" s="7"/>
      <c r="AF21" s="7"/>
      <c r="AG21" s="7"/>
      <c r="AH21" s="7"/>
    </row>
    <row r="22" spans="1:34" x14ac:dyDescent="0.2">
      <c r="A22" s="21" t="s">
        <v>34</v>
      </c>
      <c r="B22" s="14">
        <f t="shared" si="3"/>
        <v>60</v>
      </c>
      <c r="C22" s="14">
        <f t="shared" si="4"/>
        <v>30</v>
      </c>
      <c r="D22" s="14">
        <f t="shared" si="4"/>
        <v>30</v>
      </c>
      <c r="E22" s="15">
        <f t="shared" si="5"/>
        <v>4</v>
      </c>
      <c r="F22" s="23"/>
      <c r="G22" s="14"/>
      <c r="H22" s="14"/>
      <c r="I22" s="14"/>
      <c r="J22" s="14"/>
      <c r="K22" s="14"/>
      <c r="L22" s="14"/>
      <c r="M22" s="14"/>
      <c r="N22" s="14"/>
      <c r="O22" s="14">
        <v>2</v>
      </c>
      <c r="P22" s="14">
        <v>2</v>
      </c>
      <c r="Q22" s="14" t="s">
        <v>21</v>
      </c>
      <c r="R22" s="14">
        <v>4</v>
      </c>
      <c r="S22" s="14"/>
      <c r="T22" s="14"/>
      <c r="U22" s="14"/>
      <c r="V22" s="14"/>
      <c r="W22" s="14"/>
      <c r="X22" s="14"/>
      <c r="Y22" s="14"/>
      <c r="Z22" s="14"/>
      <c r="AA22" s="14"/>
      <c r="AB22" s="7"/>
      <c r="AC22" s="7"/>
      <c r="AD22" s="7"/>
      <c r="AE22" s="7"/>
      <c r="AF22" s="7"/>
      <c r="AG22" s="7"/>
      <c r="AH22" s="7"/>
    </row>
    <row r="23" spans="1:34" x14ac:dyDescent="0.2">
      <c r="A23" s="24" t="s">
        <v>35</v>
      </c>
      <c r="B23" s="7">
        <f t="shared" si="3"/>
        <v>60</v>
      </c>
      <c r="C23" s="7">
        <f t="shared" si="4"/>
        <v>30</v>
      </c>
      <c r="D23" s="7">
        <f t="shared" si="4"/>
        <v>30</v>
      </c>
      <c r="E23" s="12">
        <v>4</v>
      </c>
      <c r="F23" s="25"/>
      <c r="G23" s="7">
        <v>2</v>
      </c>
      <c r="H23" s="7">
        <v>2</v>
      </c>
      <c r="I23" s="7" t="s">
        <v>21</v>
      </c>
      <c r="J23" s="7">
        <v>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2">
      <c r="A24" s="13" t="s">
        <v>36</v>
      </c>
      <c r="B24" s="14">
        <f t="shared" si="3"/>
        <v>30</v>
      </c>
      <c r="C24" s="14">
        <f t="shared" si="4"/>
        <v>30</v>
      </c>
      <c r="D24" s="14">
        <f t="shared" si="4"/>
        <v>0</v>
      </c>
      <c r="E24" s="15">
        <f t="shared" si="5"/>
        <v>3</v>
      </c>
      <c r="F24" s="22"/>
      <c r="G24" s="14"/>
      <c r="H24" s="14"/>
      <c r="I24" s="14"/>
      <c r="J24" s="14"/>
      <c r="K24" s="14"/>
      <c r="L24" s="14"/>
      <c r="M24" s="14"/>
      <c r="N24" s="14"/>
      <c r="O24" s="14">
        <v>2</v>
      </c>
      <c r="P24" s="14">
        <v>0</v>
      </c>
      <c r="Q24" s="14" t="s">
        <v>21</v>
      </c>
      <c r="R24" s="14">
        <v>3</v>
      </c>
      <c r="S24" s="14"/>
      <c r="T24" s="14"/>
      <c r="U24" s="14"/>
      <c r="V24" s="14"/>
      <c r="W24" s="14"/>
      <c r="X24" s="14"/>
      <c r="Y24" s="14"/>
      <c r="Z24" s="14"/>
      <c r="AA24" s="14"/>
      <c r="AB24" s="7"/>
      <c r="AC24" s="7"/>
      <c r="AD24" s="7"/>
      <c r="AE24" s="7"/>
      <c r="AF24" s="7"/>
      <c r="AG24" s="7"/>
      <c r="AH24" s="7"/>
    </row>
    <row r="25" spans="1:34" x14ac:dyDescent="0.2">
      <c r="A25" s="19" t="s">
        <v>37</v>
      </c>
      <c r="B25" s="19"/>
      <c r="C25" s="19"/>
      <c r="D25" s="19"/>
      <c r="E25" s="15">
        <f>SUM(E26:E36)</f>
        <v>35</v>
      </c>
      <c r="F25" s="2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7"/>
      <c r="AC25" s="7"/>
      <c r="AD25" s="7"/>
      <c r="AE25" s="7"/>
      <c r="AF25" s="7"/>
      <c r="AG25" s="7"/>
      <c r="AH25" s="7"/>
    </row>
    <row r="26" spans="1:34" x14ac:dyDescent="0.2">
      <c r="A26" s="11" t="s">
        <v>38</v>
      </c>
      <c r="B26" s="7">
        <f t="shared" ref="B26:B36" si="6">C26+D26</f>
        <v>30</v>
      </c>
      <c r="C26" s="7">
        <f t="shared" ref="C26:D36" si="7">(G26+K26+O26+S26+W26+AA26)*15</f>
        <v>30</v>
      </c>
      <c r="D26" s="7">
        <f t="shared" si="7"/>
        <v>0</v>
      </c>
      <c r="E26" s="12">
        <f t="shared" ref="E26:E36" si="8">+J26+N26+R26+V26+Z26+AD26+AH26</f>
        <v>3</v>
      </c>
      <c r="F26" s="2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>
        <v>2</v>
      </c>
      <c r="AB26" s="10">
        <v>0</v>
      </c>
      <c r="AC26" s="10" t="s">
        <v>21</v>
      </c>
      <c r="AD26" s="10">
        <v>3</v>
      </c>
      <c r="AE26" s="7"/>
      <c r="AF26" s="7"/>
      <c r="AG26" s="7"/>
      <c r="AH26" s="7"/>
    </row>
    <row r="27" spans="1:34" x14ac:dyDescent="0.2">
      <c r="A27" s="11" t="s">
        <v>39</v>
      </c>
      <c r="B27" s="7">
        <f t="shared" si="6"/>
        <v>60</v>
      </c>
      <c r="C27" s="7">
        <f t="shared" si="7"/>
        <v>30</v>
      </c>
      <c r="D27" s="7">
        <f t="shared" si="7"/>
        <v>30</v>
      </c>
      <c r="E27" s="12">
        <f t="shared" si="8"/>
        <v>4</v>
      </c>
      <c r="F27" s="26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v>2</v>
      </c>
      <c r="T27" s="10">
        <v>2</v>
      </c>
      <c r="U27" s="10" t="s">
        <v>18</v>
      </c>
      <c r="V27" s="10">
        <v>4</v>
      </c>
      <c r="W27" s="10"/>
      <c r="X27" s="10"/>
      <c r="Y27" s="10"/>
      <c r="Z27" s="10"/>
      <c r="AA27" s="10"/>
      <c r="AB27" s="10"/>
      <c r="AC27" s="10"/>
      <c r="AD27" s="10"/>
      <c r="AE27" s="7"/>
      <c r="AF27" s="7"/>
      <c r="AG27" s="7"/>
      <c r="AH27" s="7"/>
    </row>
    <row r="28" spans="1:34" x14ac:dyDescent="0.2">
      <c r="A28" s="11" t="s">
        <v>40</v>
      </c>
      <c r="B28" s="7">
        <f t="shared" si="6"/>
        <v>60</v>
      </c>
      <c r="C28" s="7">
        <f t="shared" si="7"/>
        <v>30</v>
      </c>
      <c r="D28" s="7">
        <f t="shared" si="7"/>
        <v>30</v>
      </c>
      <c r="E28" s="12">
        <f t="shared" si="8"/>
        <v>4</v>
      </c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2</v>
      </c>
      <c r="X28" s="10">
        <v>2</v>
      </c>
      <c r="Y28" s="10" t="s">
        <v>21</v>
      </c>
      <c r="Z28" s="10">
        <v>4</v>
      </c>
      <c r="AA28" s="10"/>
      <c r="AB28" s="10"/>
      <c r="AC28" s="10"/>
      <c r="AD28" s="10"/>
      <c r="AE28" s="7"/>
      <c r="AF28" s="7"/>
      <c r="AG28" s="7"/>
      <c r="AH28" s="7"/>
    </row>
    <row r="29" spans="1:34" x14ac:dyDescent="0.2">
      <c r="A29" s="11" t="s">
        <v>41</v>
      </c>
      <c r="B29" s="7">
        <f t="shared" si="6"/>
        <v>45</v>
      </c>
      <c r="C29" s="7">
        <f t="shared" si="7"/>
        <v>45</v>
      </c>
      <c r="D29" s="7">
        <f t="shared" si="7"/>
        <v>0</v>
      </c>
      <c r="E29" s="12">
        <f t="shared" si="8"/>
        <v>3</v>
      </c>
      <c r="F29" s="2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3</v>
      </c>
      <c r="AB29" s="7">
        <v>0</v>
      </c>
      <c r="AC29" s="7" t="s">
        <v>21</v>
      </c>
      <c r="AD29" s="7">
        <v>3</v>
      </c>
      <c r="AE29" s="7"/>
      <c r="AF29" s="7"/>
      <c r="AG29" s="7"/>
      <c r="AH29" s="7"/>
    </row>
    <row r="30" spans="1:34" x14ac:dyDescent="0.2">
      <c r="A30" s="11" t="s">
        <v>42</v>
      </c>
      <c r="B30" s="7">
        <f t="shared" si="6"/>
        <v>45</v>
      </c>
      <c r="C30" s="7">
        <f t="shared" si="7"/>
        <v>30</v>
      </c>
      <c r="D30" s="7">
        <f t="shared" si="7"/>
        <v>15</v>
      </c>
      <c r="E30" s="12">
        <f t="shared" si="8"/>
        <v>3</v>
      </c>
      <c r="F30" s="26"/>
      <c r="G30" s="7"/>
      <c r="H30" s="7"/>
      <c r="I30" s="7"/>
      <c r="J30" s="7"/>
      <c r="K30" s="7"/>
      <c r="L30" s="7"/>
      <c r="M30" s="7"/>
      <c r="N30" s="7"/>
      <c r="O30" s="7">
        <v>2</v>
      </c>
      <c r="P30" s="7">
        <v>1</v>
      </c>
      <c r="Q30" s="7" t="s">
        <v>18</v>
      </c>
      <c r="R30" s="7">
        <v>3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">
      <c r="A31" s="11" t="s">
        <v>43</v>
      </c>
      <c r="B31" s="7">
        <f t="shared" si="6"/>
        <v>45</v>
      </c>
      <c r="C31" s="7">
        <f t="shared" si="7"/>
        <v>30</v>
      </c>
      <c r="D31" s="7">
        <f t="shared" si="7"/>
        <v>15</v>
      </c>
      <c r="E31" s="12">
        <f t="shared" si="8"/>
        <v>3</v>
      </c>
      <c r="F31" s="7" t="s">
        <v>44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2</v>
      </c>
      <c r="T31" s="7">
        <v>1</v>
      </c>
      <c r="U31" s="7" t="s">
        <v>21</v>
      </c>
      <c r="V31" s="7">
        <v>3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">
      <c r="A32" s="11" t="s">
        <v>45</v>
      </c>
      <c r="B32" s="7">
        <f t="shared" si="6"/>
        <v>45</v>
      </c>
      <c r="C32" s="7">
        <f t="shared" si="7"/>
        <v>30</v>
      </c>
      <c r="D32" s="7">
        <f t="shared" si="7"/>
        <v>15</v>
      </c>
      <c r="E32" s="12">
        <f t="shared" si="8"/>
        <v>3</v>
      </c>
      <c r="F32" s="7" t="s">
        <v>46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>
        <v>2</v>
      </c>
      <c r="X32" s="7">
        <v>1</v>
      </c>
      <c r="Y32" s="7" t="s">
        <v>21</v>
      </c>
      <c r="Z32" s="7">
        <v>3</v>
      </c>
      <c r="AA32" s="7"/>
      <c r="AB32" s="7"/>
      <c r="AC32" s="7"/>
      <c r="AD32" s="7"/>
      <c r="AE32" s="7"/>
      <c r="AF32" s="7"/>
      <c r="AG32" s="7"/>
      <c r="AH32" s="7"/>
    </row>
    <row r="33" spans="1:34" x14ac:dyDescent="0.2">
      <c r="A33" s="11" t="s">
        <v>47</v>
      </c>
      <c r="B33" s="7">
        <f t="shared" si="6"/>
        <v>60</v>
      </c>
      <c r="C33" s="7">
        <f t="shared" si="7"/>
        <v>30</v>
      </c>
      <c r="D33" s="7">
        <f t="shared" si="7"/>
        <v>30</v>
      </c>
      <c r="E33" s="12">
        <f t="shared" si="8"/>
        <v>3</v>
      </c>
      <c r="F33" s="2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>
        <v>2</v>
      </c>
      <c r="AB33" s="7">
        <v>2</v>
      </c>
      <c r="AC33" s="7" t="s">
        <v>21</v>
      </c>
      <c r="AD33" s="27">
        <v>3</v>
      </c>
      <c r="AE33" s="7"/>
      <c r="AF33" s="7"/>
      <c r="AG33" s="7"/>
      <c r="AH33" s="7"/>
    </row>
    <row r="34" spans="1:34" x14ac:dyDescent="0.2">
      <c r="A34" s="11" t="s">
        <v>48</v>
      </c>
      <c r="B34" s="7">
        <f t="shared" si="6"/>
        <v>30</v>
      </c>
      <c r="C34" s="7">
        <f t="shared" si="7"/>
        <v>30</v>
      </c>
      <c r="D34" s="7">
        <f t="shared" si="7"/>
        <v>0</v>
      </c>
      <c r="E34" s="12">
        <f t="shared" si="8"/>
        <v>3</v>
      </c>
      <c r="F34" s="2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>
        <v>2</v>
      </c>
      <c r="AB34" s="7">
        <v>0</v>
      </c>
      <c r="AC34" s="7" t="s">
        <v>21</v>
      </c>
      <c r="AD34" s="7">
        <v>3</v>
      </c>
      <c r="AE34" s="7"/>
      <c r="AF34" s="7"/>
      <c r="AG34" s="7"/>
      <c r="AH34" s="7"/>
    </row>
    <row r="35" spans="1:34" x14ac:dyDescent="0.2">
      <c r="A35" s="11" t="s">
        <v>49</v>
      </c>
      <c r="B35" s="7">
        <f t="shared" si="6"/>
        <v>30</v>
      </c>
      <c r="C35" s="7">
        <f t="shared" si="7"/>
        <v>30</v>
      </c>
      <c r="D35" s="7">
        <f t="shared" si="7"/>
        <v>0</v>
      </c>
      <c r="E35" s="12">
        <f t="shared" si="8"/>
        <v>3</v>
      </c>
      <c r="F35" s="26"/>
      <c r="G35" s="7">
        <v>2</v>
      </c>
      <c r="H35" s="7">
        <v>0</v>
      </c>
      <c r="I35" s="7" t="s">
        <v>21</v>
      </c>
      <c r="J35" s="7">
        <v>3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">
      <c r="A36" s="11" t="s">
        <v>50</v>
      </c>
      <c r="B36" s="7">
        <f t="shared" si="6"/>
        <v>30</v>
      </c>
      <c r="C36" s="7">
        <f t="shared" si="7"/>
        <v>30</v>
      </c>
      <c r="D36" s="7">
        <f t="shared" si="7"/>
        <v>0</v>
      </c>
      <c r="E36" s="12">
        <f t="shared" si="8"/>
        <v>3</v>
      </c>
      <c r="F36" s="2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>
        <v>2</v>
      </c>
      <c r="AB36" s="7">
        <v>0</v>
      </c>
      <c r="AC36" s="7" t="s">
        <v>21</v>
      </c>
      <c r="AD36" s="7">
        <v>3</v>
      </c>
      <c r="AE36" s="7"/>
      <c r="AF36" s="7"/>
      <c r="AG36" s="7"/>
      <c r="AH36" s="7"/>
    </row>
    <row r="37" spans="1:34" x14ac:dyDescent="0.2">
      <c r="A37" s="28" t="s">
        <v>51</v>
      </c>
      <c r="B37" s="28"/>
      <c r="C37" s="28"/>
      <c r="D37" s="28"/>
      <c r="E37" s="29">
        <f>SUM(E38:E47)</f>
        <v>37</v>
      </c>
      <c r="F37" s="2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">
      <c r="A38" s="11" t="s">
        <v>52</v>
      </c>
      <c r="B38" s="7">
        <f t="shared" ref="B38:B47" si="9">SUM(C38:D38)</f>
        <v>30</v>
      </c>
      <c r="C38" s="7">
        <f t="shared" ref="C38:D47" si="10">(G38+K38+O38+S38+W38+AA38)*15</f>
        <v>30</v>
      </c>
      <c r="D38" s="7">
        <f t="shared" si="10"/>
        <v>0</v>
      </c>
      <c r="E38" s="12">
        <f>+J38+N38+R38+V38+Z38+AD38+AH38</f>
        <v>3</v>
      </c>
      <c r="F38" s="26"/>
      <c r="G38" s="7">
        <v>2</v>
      </c>
      <c r="H38" s="7">
        <v>0</v>
      </c>
      <c r="I38" s="7" t="s">
        <v>21</v>
      </c>
      <c r="J38" s="7">
        <v>3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">
      <c r="A39" s="11" t="s">
        <v>53</v>
      </c>
      <c r="B39" s="7">
        <f t="shared" si="9"/>
        <v>60</v>
      </c>
      <c r="C39" s="7">
        <f t="shared" si="10"/>
        <v>30</v>
      </c>
      <c r="D39" s="7">
        <f t="shared" si="10"/>
        <v>30</v>
      </c>
      <c r="E39" s="12">
        <f>+J39+N39+R39+V39+Z39+AD39+AH39</f>
        <v>4</v>
      </c>
      <c r="F39" s="26"/>
      <c r="G39" s="7"/>
      <c r="H39" s="7"/>
      <c r="I39" s="7"/>
      <c r="J39" s="7"/>
      <c r="K39" s="7"/>
      <c r="L39" s="7"/>
      <c r="M39" s="7"/>
      <c r="N39" s="7"/>
      <c r="O39" s="7">
        <v>2</v>
      </c>
      <c r="P39" s="7">
        <v>2</v>
      </c>
      <c r="Q39" s="7" t="s">
        <v>21</v>
      </c>
      <c r="R39" s="7">
        <v>4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5" customHeight="1" x14ac:dyDescent="0.2">
      <c r="A40" s="11" t="s">
        <v>54</v>
      </c>
      <c r="B40" s="7">
        <f t="shared" si="9"/>
        <v>45</v>
      </c>
      <c r="C40" s="7">
        <f t="shared" si="10"/>
        <v>30</v>
      </c>
      <c r="D40" s="7">
        <f t="shared" si="10"/>
        <v>15</v>
      </c>
      <c r="E40" s="12">
        <f>+J40+N40+R40+V40+Z40+AD40+AH40</f>
        <v>3</v>
      </c>
      <c r="F40" s="26"/>
      <c r="G40" s="27"/>
      <c r="H40" s="27"/>
      <c r="I40" s="27"/>
      <c r="J40" s="27"/>
      <c r="K40" s="7">
        <v>2</v>
      </c>
      <c r="L40" s="7">
        <v>1</v>
      </c>
      <c r="M40" s="7" t="s">
        <v>21</v>
      </c>
      <c r="N40" s="7">
        <v>3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">
      <c r="A41" s="11" t="s">
        <v>55</v>
      </c>
      <c r="B41" s="7">
        <f t="shared" si="9"/>
        <v>60</v>
      </c>
      <c r="C41" s="7">
        <f t="shared" si="10"/>
        <v>30</v>
      </c>
      <c r="D41" s="7">
        <f t="shared" si="10"/>
        <v>30</v>
      </c>
      <c r="E41" s="12">
        <f>+J41+N41+R41+V41+Z41+AD41+AH41</f>
        <v>4</v>
      </c>
      <c r="F41" s="26"/>
      <c r="G41" s="7"/>
      <c r="H41" s="7"/>
      <c r="I41" s="7"/>
      <c r="J41" s="7"/>
      <c r="K41" s="7"/>
      <c r="L41" s="7"/>
      <c r="M41" s="7"/>
      <c r="N41" s="7"/>
      <c r="O41" s="7">
        <v>2</v>
      </c>
      <c r="P41" s="14">
        <v>2</v>
      </c>
      <c r="Q41" s="7" t="s">
        <v>18</v>
      </c>
      <c r="R41" s="7">
        <v>4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">
      <c r="A42" s="11" t="s">
        <v>56</v>
      </c>
      <c r="B42" s="7">
        <f t="shared" si="9"/>
        <v>60</v>
      </c>
      <c r="C42" s="7">
        <f t="shared" si="10"/>
        <v>30</v>
      </c>
      <c r="D42" s="7">
        <f t="shared" si="10"/>
        <v>30</v>
      </c>
      <c r="E42" s="12">
        <f>+J42+N42+R42+V42+Z42+AD42+AH48</f>
        <v>4</v>
      </c>
      <c r="F42" s="7" t="s">
        <v>55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v>2</v>
      </c>
      <c r="T42" s="14">
        <v>2</v>
      </c>
      <c r="U42" s="7" t="s">
        <v>21</v>
      </c>
      <c r="V42" s="7">
        <v>4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">
      <c r="A43" s="11" t="s">
        <v>57</v>
      </c>
      <c r="B43" s="7">
        <f t="shared" si="9"/>
        <v>60</v>
      </c>
      <c r="C43" s="7">
        <f t="shared" si="10"/>
        <v>30</v>
      </c>
      <c r="D43" s="7">
        <f t="shared" si="10"/>
        <v>30</v>
      </c>
      <c r="E43" s="12">
        <f>+J43+N43+R43+V43+Z43+AD43+AH49</f>
        <v>4</v>
      </c>
      <c r="F43" s="7"/>
      <c r="G43" s="7"/>
      <c r="H43" s="7"/>
      <c r="I43" s="7"/>
      <c r="J43" s="7"/>
      <c r="K43" s="7"/>
      <c r="L43" s="7"/>
      <c r="M43" s="7"/>
      <c r="N43" s="7"/>
      <c r="O43" s="7">
        <v>2</v>
      </c>
      <c r="P43" s="7">
        <v>2</v>
      </c>
      <c r="Q43" s="7" t="s">
        <v>21</v>
      </c>
      <c r="R43" s="7">
        <v>4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">
      <c r="A44" s="11" t="s">
        <v>58</v>
      </c>
      <c r="B44" s="7">
        <f t="shared" si="9"/>
        <v>60</v>
      </c>
      <c r="C44" s="7">
        <f t="shared" si="10"/>
        <v>30</v>
      </c>
      <c r="D44" s="7">
        <f t="shared" si="10"/>
        <v>30</v>
      </c>
      <c r="E44" s="12">
        <f>+J44+N44+R44+V44+Z44+AD44+AH50</f>
        <v>5</v>
      </c>
      <c r="F44" s="7" t="s">
        <v>57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2</v>
      </c>
      <c r="T44" s="7">
        <v>2</v>
      </c>
      <c r="U44" s="7" t="s">
        <v>18</v>
      </c>
      <c r="V44" s="7">
        <v>5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">
      <c r="A45" s="11" t="s">
        <v>59</v>
      </c>
      <c r="B45" s="7">
        <f t="shared" si="9"/>
        <v>30</v>
      </c>
      <c r="C45" s="7">
        <f t="shared" si="10"/>
        <v>0</v>
      </c>
      <c r="D45" s="7">
        <f t="shared" si="10"/>
        <v>30</v>
      </c>
      <c r="E45" s="12">
        <f>+J45+N45+R45+V45+Z45+AD45+AH52</f>
        <v>3</v>
      </c>
      <c r="F45" s="2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0</v>
      </c>
      <c r="X45" s="7">
        <v>2</v>
      </c>
      <c r="Y45" s="7" t="s">
        <v>18</v>
      </c>
      <c r="Z45" s="7">
        <v>3</v>
      </c>
      <c r="AA45" s="7"/>
      <c r="AB45" s="7"/>
      <c r="AC45" s="7"/>
      <c r="AD45" s="7"/>
      <c r="AE45" s="7"/>
      <c r="AF45" s="7"/>
      <c r="AG45" s="7"/>
      <c r="AH45" s="7"/>
    </row>
    <row r="46" spans="1:34" x14ac:dyDescent="0.2">
      <c r="A46" s="11" t="s">
        <v>60</v>
      </c>
      <c r="B46" s="7">
        <f t="shared" si="9"/>
        <v>45</v>
      </c>
      <c r="C46" s="7">
        <f t="shared" si="10"/>
        <v>15</v>
      </c>
      <c r="D46" s="7">
        <f t="shared" si="10"/>
        <v>30</v>
      </c>
      <c r="E46" s="12">
        <f>+J46+N46+R46+V46+Z46+AD46+AH53</f>
        <v>3</v>
      </c>
      <c r="F46" s="2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>
        <v>1</v>
      </c>
      <c r="AB46" s="7">
        <v>2</v>
      </c>
      <c r="AC46" s="7" t="s">
        <v>18</v>
      </c>
      <c r="AD46" s="7">
        <v>3</v>
      </c>
      <c r="AE46" s="7"/>
      <c r="AF46" s="7"/>
      <c r="AG46" s="7"/>
      <c r="AH46" s="7"/>
    </row>
    <row r="47" spans="1:34" x14ac:dyDescent="0.2">
      <c r="A47" s="11" t="s">
        <v>61</v>
      </c>
      <c r="B47" s="7">
        <f t="shared" si="9"/>
        <v>60</v>
      </c>
      <c r="C47" s="7">
        <f t="shared" si="10"/>
        <v>30</v>
      </c>
      <c r="D47" s="7">
        <f t="shared" si="10"/>
        <v>30</v>
      </c>
      <c r="E47" s="12">
        <f>+J47+N47+R47+V47+Z47+AD47+AH47</f>
        <v>4</v>
      </c>
      <c r="F47" s="2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2</v>
      </c>
      <c r="AB47" s="7">
        <v>2</v>
      </c>
      <c r="AC47" s="7" t="s">
        <v>18</v>
      </c>
      <c r="AD47" s="7">
        <v>4</v>
      </c>
      <c r="AE47" s="7"/>
      <c r="AF47" s="7"/>
      <c r="AG47" s="7"/>
      <c r="AH47" s="7"/>
    </row>
    <row r="48" spans="1:34" ht="27" customHeight="1" x14ac:dyDescent="0.2">
      <c r="A48" s="30" t="s">
        <v>62</v>
      </c>
      <c r="B48" s="30"/>
      <c r="C48" s="30"/>
      <c r="D48" s="30"/>
      <c r="E48" s="29">
        <f>SUM(E49:E58)</f>
        <v>26</v>
      </c>
      <c r="F48" s="2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">
      <c r="A49" s="26" t="s">
        <v>63</v>
      </c>
      <c r="B49" s="7">
        <f t="shared" ref="B49:B58" si="11">SUM(C49:D49)</f>
        <v>45</v>
      </c>
      <c r="C49" s="7">
        <f t="shared" ref="C49:D58" si="12">(G49+K49+O49+S49+W49+AA49)*15</f>
        <v>15</v>
      </c>
      <c r="D49" s="7">
        <f t="shared" si="12"/>
        <v>30</v>
      </c>
      <c r="E49" s="12">
        <f t="shared" ref="E49:E56" si="13">+J49+N49+R49+V49+Z49+AD49+AH49</f>
        <v>4</v>
      </c>
      <c r="F49" s="26"/>
      <c r="G49" s="10"/>
      <c r="H49" s="10"/>
      <c r="I49" s="10"/>
      <c r="J49" s="10"/>
      <c r="K49" s="10">
        <v>1</v>
      </c>
      <c r="L49" s="10">
        <v>2</v>
      </c>
      <c r="M49" s="10" t="s">
        <v>18</v>
      </c>
      <c r="N49" s="10">
        <v>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7"/>
    </row>
    <row r="50" spans="1:34" x14ac:dyDescent="0.2">
      <c r="A50" s="26" t="s">
        <v>64</v>
      </c>
      <c r="B50" s="7">
        <f t="shared" si="11"/>
        <v>45</v>
      </c>
      <c r="C50" s="7">
        <f t="shared" si="12"/>
        <v>15</v>
      </c>
      <c r="D50" s="7">
        <f t="shared" si="12"/>
        <v>30</v>
      </c>
      <c r="E50" s="12">
        <f t="shared" si="13"/>
        <v>4</v>
      </c>
      <c r="F50" s="26"/>
      <c r="G50" s="10"/>
      <c r="H50" s="10"/>
      <c r="I50" s="10"/>
      <c r="J50" s="10"/>
      <c r="K50" s="10">
        <v>1</v>
      </c>
      <c r="L50" s="10">
        <v>2</v>
      </c>
      <c r="M50" s="10" t="s">
        <v>18</v>
      </c>
      <c r="N50" s="10">
        <v>4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7"/>
    </row>
    <row r="51" spans="1:34" x14ac:dyDescent="0.2">
      <c r="A51" s="26" t="s">
        <v>65</v>
      </c>
      <c r="B51" s="7">
        <f t="shared" si="11"/>
        <v>30</v>
      </c>
      <c r="C51" s="7">
        <f t="shared" si="12"/>
        <v>30</v>
      </c>
      <c r="D51" s="7">
        <f t="shared" si="12"/>
        <v>0</v>
      </c>
      <c r="E51" s="12">
        <f t="shared" si="13"/>
        <v>3</v>
      </c>
      <c r="F51" s="2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>
        <v>2</v>
      </c>
      <c r="AB51" s="10">
        <v>0</v>
      </c>
      <c r="AC51" s="10" t="s">
        <v>21</v>
      </c>
      <c r="AD51" s="10">
        <v>3</v>
      </c>
      <c r="AE51" s="10"/>
      <c r="AF51" s="10"/>
      <c r="AG51" s="10"/>
      <c r="AH51" s="7"/>
    </row>
    <row r="52" spans="1:34" x14ac:dyDescent="0.2">
      <c r="A52" s="26" t="s">
        <v>66</v>
      </c>
      <c r="B52" s="7">
        <f t="shared" si="11"/>
        <v>60</v>
      </c>
      <c r="C52" s="7">
        <f t="shared" si="12"/>
        <v>30</v>
      </c>
      <c r="D52" s="7">
        <f t="shared" si="12"/>
        <v>30</v>
      </c>
      <c r="E52" s="12">
        <f t="shared" si="13"/>
        <v>3</v>
      </c>
      <c r="F52" s="26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v>2</v>
      </c>
      <c r="X52" s="10">
        <v>2</v>
      </c>
      <c r="Y52" s="10" t="s">
        <v>21</v>
      </c>
      <c r="Z52" s="10">
        <v>3</v>
      </c>
      <c r="AA52" s="10"/>
      <c r="AB52" s="10"/>
      <c r="AC52" s="10"/>
      <c r="AD52" s="10"/>
      <c r="AE52" s="10"/>
      <c r="AF52" s="10"/>
      <c r="AG52" s="10"/>
      <c r="AH52" s="7"/>
    </row>
    <row r="53" spans="1:34" x14ac:dyDescent="0.2">
      <c r="A53" s="26" t="s">
        <v>67</v>
      </c>
      <c r="B53" s="7">
        <f t="shared" si="11"/>
        <v>30</v>
      </c>
      <c r="C53" s="7">
        <f t="shared" si="12"/>
        <v>30</v>
      </c>
      <c r="D53" s="7">
        <f t="shared" si="12"/>
        <v>0</v>
      </c>
      <c r="E53" s="12">
        <f t="shared" si="13"/>
        <v>3</v>
      </c>
      <c r="F53" s="3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>
        <v>2</v>
      </c>
      <c r="T53" s="10">
        <v>0</v>
      </c>
      <c r="U53" s="10" t="s">
        <v>21</v>
      </c>
      <c r="V53" s="10">
        <v>3</v>
      </c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7"/>
    </row>
    <row r="54" spans="1:34" x14ac:dyDescent="0.2">
      <c r="A54" s="26" t="s">
        <v>68</v>
      </c>
      <c r="B54" s="7">
        <f t="shared" si="11"/>
        <v>30</v>
      </c>
      <c r="C54" s="7">
        <f t="shared" si="12"/>
        <v>30</v>
      </c>
      <c r="D54" s="7">
        <f t="shared" si="12"/>
        <v>0</v>
      </c>
      <c r="E54" s="12">
        <f t="shared" si="13"/>
        <v>3</v>
      </c>
      <c r="F54" s="3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>
        <v>2</v>
      </c>
      <c r="X54" s="10">
        <v>0</v>
      </c>
      <c r="Y54" s="10" t="s">
        <v>21</v>
      </c>
      <c r="Z54" s="10">
        <v>3</v>
      </c>
      <c r="AA54" s="10"/>
      <c r="AB54" s="10"/>
      <c r="AC54" s="10"/>
      <c r="AD54" s="10"/>
      <c r="AE54" s="10"/>
      <c r="AF54" s="10"/>
      <c r="AG54" s="10"/>
      <c r="AH54" s="7"/>
    </row>
    <row r="55" spans="1:34" x14ac:dyDescent="0.2">
      <c r="A55" s="26" t="s">
        <v>69</v>
      </c>
      <c r="B55" s="7">
        <f t="shared" si="11"/>
        <v>45</v>
      </c>
      <c r="C55" s="7">
        <f t="shared" si="12"/>
        <v>30</v>
      </c>
      <c r="D55" s="7">
        <f t="shared" si="12"/>
        <v>15</v>
      </c>
      <c r="E55" s="12">
        <f t="shared" si="13"/>
        <v>4</v>
      </c>
      <c r="F55" s="26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>
        <v>2</v>
      </c>
      <c r="T55" s="10">
        <v>1</v>
      </c>
      <c r="U55" s="10" t="s">
        <v>21</v>
      </c>
      <c r="V55" s="10">
        <v>4</v>
      </c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7"/>
    </row>
    <row r="56" spans="1:34" x14ac:dyDescent="0.2">
      <c r="A56" s="11" t="s">
        <v>70</v>
      </c>
      <c r="B56" s="7">
        <f t="shared" si="11"/>
        <v>120</v>
      </c>
      <c r="C56" s="7">
        <f t="shared" si="12"/>
        <v>0</v>
      </c>
      <c r="D56" s="7">
        <f t="shared" si="12"/>
        <v>120</v>
      </c>
      <c r="E56" s="12">
        <f t="shared" si="13"/>
        <v>0</v>
      </c>
      <c r="F56" s="2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>
        <v>0</v>
      </c>
      <c r="AB56" s="7">
        <v>8</v>
      </c>
      <c r="AC56" s="7" t="s">
        <v>71</v>
      </c>
      <c r="AD56" s="7">
        <v>0</v>
      </c>
      <c r="AE56" s="7"/>
      <c r="AF56" s="7"/>
      <c r="AG56" s="7"/>
      <c r="AH56" s="7"/>
    </row>
    <row r="57" spans="1:34" x14ac:dyDescent="0.2">
      <c r="A57" s="11" t="s">
        <v>72</v>
      </c>
      <c r="B57" s="7">
        <f t="shared" si="11"/>
        <v>60</v>
      </c>
      <c r="C57" s="7">
        <f t="shared" si="12"/>
        <v>0</v>
      </c>
      <c r="D57" s="7">
        <f t="shared" si="12"/>
        <v>60</v>
      </c>
      <c r="E57" s="12">
        <v>1</v>
      </c>
      <c r="F57" s="26"/>
      <c r="G57" s="7">
        <v>0</v>
      </c>
      <c r="H57" s="7">
        <v>4</v>
      </c>
      <c r="I57" s="7" t="s">
        <v>18</v>
      </c>
      <c r="J57" s="7">
        <v>1</v>
      </c>
      <c r="K57" s="32"/>
      <c r="L57" s="32"/>
      <c r="M57" s="32"/>
      <c r="N57" s="32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x14ac:dyDescent="0.2">
      <c r="A58" s="11" t="s">
        <v>73</v>
      </c>
      <c r="B58" s="7">
        <f t="shared" si="11"/>
        <v>60</v>
      </c>
      <c r="C58" s="7">
        <f t="shared" si="12"/>
        <v>0</v>
      </c>
      <c r="D58" s="7">
        <f t="shared" si="12"/>
        <v>60</v>
      </c>
      <c r="E58" s="12">
        <v>1</v>
      </c>
      <c r="F58" s="26"/>
      <c r="G58" s="32"/>
      <c r="H58" s="32"/>
      <c r="I58" s="32"/>
      <c r="J58" s="32"/>
      <c r="K58" s="10">
        <v>0</v>
      </c>
      <c r="L58" s="10">
        <v>4</v>
      </c>
      <c r="M58" s="10" t="s">
        <v>74</v>
      </c>
      <c r="N58" s="10">
        <v>1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3.5" customHeight="1" x14ac:dyDescent="0.2">
      <c r="A59" s="33" t="s">
        <v>75</v>
      </c>
      <c r="B59" s="12">
        <f>SUM(B8:B55)</f>
        <v>2010</v>
      </c>
      <c r="C59" s="12">
        <f>SUM(C8:C55)</f>
        <v>1200</v>
      </c>
      <c r="D59" s="12">
        <f>SUM(D8:D55)</f>
        <v>810</v>
      </c>
      <c r="E59" s="12">
        <f>+E7+E14+E25+E37+E48</f>
        <v>154</v>
      </c>
      <c r="F59" s="7"/>
      <c r="G59" s="12">
        <f t="shared" ref="G59:AH59" si="14">SUM(G8:G58)</f>
        <v>15</v>
      </c>
      <c r="H59" s="12">
        <f t="shared" si="14"/>
        <v>15</v>
      </c>
      <c r="I59" s="12">
        <f t="shared" si="14"/>
        <v>4</v>
      </c>
      <c r="J59" s="29">
        <f t="shared" si="14"/>
        <v>32</v>
      </c>
      <c r="K59" s="12">
        <f t="shared" si="14"/>
        <v>13</v>
      </c>
      <c r="L59" s="12">
        <f t="shared" si="14"/>
        <v>13</v>
      </c>
      <c r="M59" s="12">
        <f t="shared" si="14"/>
        <v>0</v>
      </c>
      <c r="N59" s="29">
        <f t="shared" si="14"/>
        <v>27</v>
      </c>
      <c r="O59" s="12">
        <f t="shared" si="14"/>
        <v>14</v>
      </c>
      <c r="P59" s="12">
        <f t="shared" si="14"/>
        <v>11</v>
      </c>
      <c r="Q59" s="12">
        <f t="shared" si="14"/>
        <v>0</v>
      </c>
      <c r="R59" s="29">
        <f t="shared" si="14"/>
        <v>27</v>
      </c>
      <c r="S59" s="12">
        <f t="shared" si="14"/>
        <v>14</v>
      </c>
      <c r="T59" s="12">
        <f t="shared" si="14"/>
        <v>10</v>
      </c>
      <c r="U59" s="12">
        <f t="shared" si="14"/>
        <v>0</v>
      </c>
      <c r="V59" s="29">
        <f t="shared" si="14"/>
        <v>27</v>
      </c>
      <c r="W59" s="12">
        <f t="shared" si="14"/>
        <v>8</v>
      </c>
      <c r="X59" s="12">
        <f t="shared" si="14"/>
        <v>7</v>
      </c>
      <c r="Y59" s="12">
        <f t="shared" si="14"/>
        <v>0</v>
      </c>
      <c r="Z59" s="29">
        <f t="shared" si="14"/>
        <v>16</v>
      </c>
      <c r="AA59" s="12">
        <f t="shared" si="14"/>
        <v>16</v>
      </c>
      <c r="AB59" s="12">
        <f t="shared" si="14"/>
        <v>14</v>
      </c>
      <c r="AC59" s="12">
        <f t="shared" si="14"/>
        <v>0</v>
      </c>
      <c r="AD59" s="29">
        <f t="shared" si="14"/>
        <v>25</v>
      </c>
      <c r="AE59" s="12">
        <f t="shared" si="14"/>
        <v>0</v>
      </c>
      <c r="AF59" s="12">
        <f t="shared" si="14"/>
        <v>0</v>
      </c>
      <c r="AG59" s="12">
        <f t="shared" si="14"/>
        <v>0</v>
      </c>
      <c r="AH59" s="29">
        <f t="shared" si="14"/>
        <v>0</v>
      </c>
    </row>
    <row r="60" spans="1:34" x14ac:dyDescent="0.2">
      <c r="A60" s="34"/>
      <c r="B60" s="34"/>
      <c r="C60" s="34"/>
      <c r="D60" s="34"/>
      <c r="E60" s="35"/>
      <c r="F60" s="10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</row>
    <row r="61" spans="1:34" x14ac:dyDescent="0.2">
      <c r="A61" s="36" t="s">
        <v>76</v>
      </c>
      <c r="B61" s="37"/>
      <c r="C61" s="38"/>
      <c r="D61" s="7"/>
      <c r="E61" s="12"/>
      <c r="F61" s="7"/>
      <c r="G61" s="7"/>
      <c r="H61" s="7"/>
      <c r="I61" s="7"/>
      <c r="J61" s="7"/>
      <c r="K61" s="10"/>
      <c r="L61" s="10"/>
      <c r="M61" s="10"/>
      <c r="N61" s="10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2"/>
      <c r="AF61" s="32"/>
      <c r="AG61" s="32"/>
      <c r="AH61" s="32"/>
    </row>
    <row r="62" spans="1:34" x14ac:dyDescent="0.2">
      <c r="A62" s="11" t="s">
        <v>77</v>
      </c>
      <c r="B62" s="37">
        <f t="shared" ref="B62:B69" si="15">C62+D62</f>
        <v>30</v>
      </c>
      <c r="C62" s="38">
        <f t="shared" ref="C62:D67" si="16">(G62+K62+O62+S62+W62+AA62)*15</f>
        <v>30</v>
      </c>
      <c r="D62" s="7">
        <f t="shared" si="16"/>
        <v>0</v>
      </c>
      <c r="E62" s="12">
        <f t="shared" ref="E62:E69" si="17">+J62+N62+R62+V62+Z62+AD62+AH62</f>
        <v>3</v>
      </c>
      <c r="F62" s="7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>
        <v>2</v>
      </c>
      <c r="X62" s="32">
        <v>0</v>
      </c>
      <c r="Y62" s="32" t="s">
        <v>21</v>
      </c>
      <c r="Z62" s="32">
        <v>3</v>
      </c>
      <c r="AA62" s="39"/>
      <c r="AB62" s="39"/>
      <c r="AC62" s="39"/>
      <c r="AD62" s="39"/>
      <c r="AE62" s="32"/>
      <c r="AF62" s="32"/>
      <c r="AG62" s="32"/>
      <c r="AH62" s="32"/>
    </row>
    <row r="63" spans="1:34" x14ac:dyDescent="0.2">
      <c r="A63" s="11" t="s">
        <v>78</v>
      </c>
      <c r="B63" s="37">
        <f t="shared" si="15"/>
        <v>45</v>
      </c>
      <c r="C63" s="38">
        <f t="shared" si="16"/>
        <v>15</v>
      </c>
      <c r="D63" s="7">
        <f t="shared" si="16"/>
        <v>30</v>
      </c>
      <c r="E63" s="12">
        <f t="shared" si="17"/>
        <v>4</v>
      </c>
      <c r="F63" s="7"/>
      <c r="G63" s="32"/>
      <c r="H63" s="32"/>
      <c r="I63" s="32"/>
      <c r="J63" s="32"/>
      <c r="K63" s="32">
        <v>1</v>
      </c>
      <c r="L63" s="32">
        <v>2</v>
      </c>
      <c r="M63" s="32" t="s">
        <v>18</v>
      </c>
      <c r="N63" s="32">
        <v>4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9"/>
      <c r="AB63" s="39"/>
      <c r="AC63" s="39"/>
      <c r="AD63" s="39"/>
      <c r="AE63" s="32"/>
      <c r="AF63" s="32"/>
      <c r="AG63" s="32"/>
      <c r="AH63" s="32"/>
    </row>
    <row r="64" spans="1:34" x14ac:dyDescent="0.2">
      <c r="A64" s="11" t="s">
        <v>79</v>
      </c>
      <c r="B64" s="37">
        <f t="shared" si="15"/>
        <v>30</v>
      </c>
      <c r="C64" s="38">
        <f t="shared" si="16"/>
        <v>30</v>
      </c>
      <c r="D64" s="7">
        <f t="shared" si="16"/>
        <v>0</v>
      </c>
      <c r="E64" s="12">
        <f t="shared" si="17"/>
        <v>3</v>
      </c>
      <c r="F64" s="7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>
        <v>2</v>
      </c>
      <c r="X64" s="32">
        <v>0</v>
      </c>
      <c r="Y64" s="32" t="s">
        <v>21</v>
      </c>
      <c r="Z64" s="32">
        <v>3</v>
      </c>
      <c r="AA64" s="39"/>
      <c r="AB64" s="39"/>
      <c r="AC64" s="39"/>
      <c r="AD64" s="39"/>
      <c r="AE64" s="32"/>
      <c r="AF64" s="32"/>
      <c r="AG64" s="32"/>
      <c r="AH64" s="32"/>
    </row>
    <row r="65" spans="1:34" x14ac:dyDescent="0.2">
      <c r="A65" s="40" t="s">
        <v>80</v>
      </c>
      <c r="B65" s="41">
        <f t="shared" si="15"/>
        <v>30</v>
      </c>
      <c r="C65" s="42">
        <f t="shared" si="16"/>
        <v>0</v>
      </c>
      <c r="D65" s="43">
        <f>(H65+L65+P65+T65+X65+AB65+AF65)*15</f>
        <v>30</v>
      </c>
      <c r="E65" s="44">
        <v>1</v>
      </c>
      <c r="F65" s="43"/>
      <c r="G65" s="45">
        <v>0</v>
      </c>
      <c r="H65" s="45">
        <v>2</v>
      </c>
      <c r="I65" s="45" t="s">
        <v>18</v>
      </c>
      <c r="J65" s="45">
        <v>1</v>
      </c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9"/>
      <c r="AB65" s="39"/>
      <c r="AC65" s="39"/>
      <c r="AD65" s="39"/>
      <c r="AE65" s="32"/>
      <c r="AF65" s="32"/>
      <c r="AG65" s="32"/>
      <c r="AH65" s="32"/>
    </row>
    <row r="66" spans="1:34" x14ac:dyDescent="0.2">
      <c r="A66" s="11" t="s">
        <v>81</v>
      </c>
      <c r="B66" s="37">
        <f t="shared" si="15"/>
        <v>45</v>
      </c>
      <c r="C66" s="38">
        <f t="shared" si="16"/>
        <v>0</v>
      </c>
      <c r="D66" s="7">
        <f t="shared" si="16"/>
        <v>45</v>
      </c>
      <c r="E66" s="12">
        <f t="shared" si="17"/>
        <v>6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>
        <v>0</v>
      </c>
      <c r="X66" s="7">
        <v>3</v>
      </c>
      <c r="Y66" s="7" t="s">
        <v>18</v>
      </c>
      <c r="Z66" s="7">
        <v>6</v>
      </c>
      <c r="AA66" s="7"/>
      <c r="AB66" s="7"/>
      <c r="AC66" s="7"/>
      <c r="AD66" s="7"/>
      <c r="AE66" s="7"/>
      <c r="AF66" s="7"/>
      <c r="AG66" s="7"/>
      <c r="AH66" s="7"/>
    </row>
    <row r="67" spans="1:34" x14ac:dyDescent="0.2">
      <c r="A67" s="11" t="s">
        <v>82</v>
      </c>
      <c r="B67" s="37">
        <f t="shared" si="15"/>
        <v>45</v>
      </c>
      <c r="C67" s="38">
        <f t="shared" si="16"/>
        <v>0</v>
      </c>
      <c r="D67" s="7">
        <f t="shared" si="16"/>
        <v>45</v>
      </c>
      <c r="E67" s="12">
        <f t="shared" si="17"/>
        <v>6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>
        <v>0</v>
      </c>
      <c r="AB67" s="7">
        <v>3</v>
      </c>
      <c r="AC67" s="7" t="s">
        <v>21</v>
      </c>
      <c r="AD67" s="7">
        <v>6</v>
      </c>
      <c r="AE67" s="7"/>
      <c r="AF67" s="7"/>
      <c r="AG67" s="7"/>
      <c r="AH67" s="7"/>
    </row>
    <row r="68" spans="1:34" x14ac:dyDescent="0.2">
      <c r="A68" s="11" t="s">
        <v>83</v>
      </c>
      <c r="B68" s="37">
        <f t="shared" si="15"/>
        <v>45</v>
      </c>
      <c r="C68" s="38">
        <f>(G68+K68+O68+S68+W68+AA68+AE68)*15</f>
        <v>0</v>
      </c>
      <c r="D68" s="7">
        <f>(H68+L68+P68+T68+X68+AB68+AF68)*15</f>
        <v>45</v>
      </c>
      <c r="E68" s="12">
        <f t="shared" si="17"/>
        <v>3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>
        <v>0</v>
      </c>
      <c r="AF68" s="7">
        <v>3</v>
      </c>
      <c r="AG68" s="7" t="s">
        <v>18</v>
      </c>
      <c r="AH68" s="7">
        <v>3</v>
      </c>
    </row>
    <row r="69" spans="1:34" x14ac:dyDescent="0.2">
      <c r="A69" s="11" t="s">
        <v>84</v>
      </c>
      <c r="B69" s="37">
        <f t="shared" si="15"/>
        <v>600</v>
      </c>
      <c r="C69" s="38">
        <f>(G69+K69+O69+S69+W69+AA69)*15</f>
        <v>0</v>
      </c>
      <c r="D69" s="7">
        <f>(H69+L69+P69+T69+X69+AB69+AF69)*15</f>
        <v>600</v>
      </c>
      <c r="E69" s="12">
        <f t="shared" si="17"/>
        <v>30</v>
      </c>
      <c r="F69" s="7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7">
        <v>0</v>
      </c>
      <c r="AF69" s="7">
        <v>40</v>
      </c>
      <c r="AG69" s="7" t="s">
        <v>18</v>
      </c>
      <c r="AH69" s="7">
        <v>30</v>
      </c>
    </row>
    <row r="70" spans="1:34" ht="13.5" x14ac:dyDescent="0.2">
      <c r="A70" s="33" t="s">
        <v>75</v>
      </c>
      <c r="B70" s="12">
        <f>SUM(B61:B69)</f>
        <v>870</v>
      </c>
      <c r="C70" s="12">
        <f>SUM(C61:C69)</f>
        <v>75</v>
      </c>
      <c r="D70" s="12">
        <f>SUM(D61:D69)</f>
        <v>795</v>
      </c>
      <c r="E70" s="12">
        <f>SUM(E61:E69)</f>
        <v>56</v>
      </c>
      <c r="F70" s="46"/>
      <c r="G70" s="32">
        <f t="shared" ref="G70:AH70" si="18">SUM(G61:G69)+G59</f>
        <v>15</v>
      </c>
      <c r="H70" s="32">
        <f t="shared" si="18"/>
        <v>17</v>
      </c>
      <c r="I70" s="32">
        <f t="shared" si="18"/>
        <v>4</v>
      </c>
      <c r="J70" s="47">
        <f t="shared" si="18"/>
        <v>33</v>
      </c>
      <c r="K70" s="32">
        <f t="shared" si="18"/>
        <v>14</v>
      </c>
      <c r="L70" s="32">
        <f t="shared" si="18"/>
        <v>15</v>
      </c>
      <c r="M70" s="32">
        <f t="shared" si="18"/>
        <v>0</v>
      </c>
      <c r="N70" s="47">
        <f t="shared" si="18"/>
        <v>31</v>
      </c>
      <c r="O70" s="32">
        <f t="shared" si="18"/>
        <v>14</v>
      </c>
      <c r="P70" s="32">
        <f t="shared" si="18"/>
        <v>11</v>
      </c>
      <c r="Q70" s="32">
        <f t="shared" si="18"/>
        <v>0</v>
      </c>
      <c r="R70" s="47">
        <f t="shared" si="18"/>
        <v>27</v>
      </c>
      <c r="S70" s="32">
        <f t="shared" si="18"/>
        <v>14</v>
      </c>
      <c r="T70" s="32">
        <f t="shared" si="18"/>
        <v>10</v>
      </c>
      <c r="U70" s="32">
        <f t="shared" si="18"/>
        <v>0</v>
      </c>
      <c r="V70" s="47">
        <f t="shared" si="18"/>
        <v>27</v>
      </c>
      <c r="W70" s="32">
        <f t="shared" si="18"/>
        <v>12</v>
      </c>
      <c r="X70" s="32">
        <f t="shared" si="18"/>
        <v>10</v>
      </c>
      <c r="Y70" s="32">
        <f t="shared" si="18"/>
        <v>0</v>
      </c>
      <c r="Z70" s="47">
        <f t="shared" si="18"/>
        <v>28</v>
      </c>
      <c r="AA70" s="32">
        <f t="shared" si="18"/>
        <v>16</v>
      </c>
      <c r="AB70" s="32">
        <f t="shared" si="18"/>
        <v>17</v>
      </c>
      <c r="AC70" s="32">
        <f t="shared" si="18"/>
        <v>0</v>
      </c>
      <c r="AD70" s="47">
        <f t="shared" si="18"/>
        <v>31</v>
      </c>
      <c r="AE70" s="32">
        <f t="shared" si="18"/>
        <v>0</v>
      </c>
      <c r="AF70" s="32">
        <f t="shared" si="18"/>
        <v>43</v>
      </c>
      <c r="AG70" s="32">
        <f t="shared" si="18"/>
        <v>0</v>
      </c>
      <c r="AH70" s="47">
        <f t="shared" si="18"/>
        <v>33</v>
      </c>
    </row>
    <row r="71" spans="1:34" x14ac:dyDescent="0.2">
      <c r="A71" s="48"/>
      <c r="B71" s="12">
        <f>+B59+B70</f>
        <v>2880</v>
      </c>
      <c r="C71" s="12">
        <f>+C59+C70</f>
        <v>1275</v>
      </c>
      <c r="D71" s="12">
        <f>+D59+D70</f>
        <v>1605</v>
      </c>
      <c r="E71" s="12">
        <f>+E59+E70</f>
        <v>210</v>
      </c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</row>
    <row r="72" spans="1:34" x14ac:dyDescent="0.2">
      <c r="A72" s="48"/>
      <c r="B72" s="48"/>
      <c r="C72" s="48"/>
      <c r="D72" s="48"/>
      <c r="E72" s="49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</row>
    <row r="73" spans="1:34" x14ac:dyDescent="0.2">
      <c r="A73" s="48"/>
      <c r="B73" s="50">
        <f>SUM(C73:D73)</f>
        <v>1</v>
      </c>
      <c r="C73" s="50">
        <f>+C71/B71</f>
        <v>0.44270833333333331</v>
      </c>
      <c r="D73" s="50">
        <f>+D71/B71</f>
        <v>0.55729166666666663</v>
      </c>
      <c r="E73" s="49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</row>
    <row r="74" spans="1:34" x14ac:dyDescent="0.2">
      <c r="A74" s="48"/>
      <c r="B74" s="48"/>
      <c r="C74" s="48"/>
      <c r="D74" s="48"/>
      <c r="E74" s="49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</row>
    <row r="75" spans="1:34" x14ac:dyDescent="0.2">
      <c r="A75" s="48"/>
      <c r="B75" s="51" t="s">
        <v>85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</row>
    <row r="76" spans="1:34" x14ac:dyDescent="0.2">
      <c r="A76" s="48"/>
      <c r="B76" s="48" t="s">
        <v>86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</row>
    <row r="77" spans="1:34" x14ac:dyDescent="0.2">
      <c r="A77" s="48"/>
      <c r="B77" s="48" t="s">
        <v>87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</row>
    <row r="78" spans="1:34" x14ac:dyDescent="0.2">
      <c r="A78" s="48"/>
      <c r="B78" s="48" t="s">
        <v>88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</row>
  </sheetData>
  <mergeCells count="32">
    <mergeCell ref="A60:D60"/>
    <mergeCell ref="AE5:AH5"/>
    <mergeCell ref="A7:D7"/>
    <mergeCell ref="A14:D14"/>
    <mergeCell ref="A25:D25"/>
    <mergeCell ref="A37:D37"/>
    <mergeCell ref="A48:D48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9F84D05D-7414-439F-9240-F69C9FF34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7EBF9F-6A91-4548-83AB-65A3E47935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7CC8AD-0D42-4517-A2C8-BB51872E58D5}">
  <ds:schemaRefs>
    <ds:schemaRef ds:uri="e8145b8f-b3f3-4a8c-894a-a44235af36e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a9b9daa9-7c18-43cb-b739-b9d24a09a0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2023-06-19T07:23:56Z</dcterms:created>
  <dcterms:modified xsi:type="dcterms:W3CDTF">2023-06-19T07:24:59Z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