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393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" i="1" l="1"/>
  <c r="P42" i="1"/>
  <c r="O42" i="1"/>
  <c r="M42" i="1"/>
  <c r="H42" i="1"/>
  <c r="G42" i="1"/>
  <c r="D42" i="1"/>
  <c r="E41" i="1"/>
  <c r="D41" i="1"/>
  <c r="C41" i="1"/>
  <c r="B41" i="1"/>
  <c r="E40" i="1"/>
  <c r="C40" i="1"/>
  <c r="E39" i="1"/>
  <c r="E38" i="1"/>
  <c r="D38" i="1"/>
  <c r="C38" i="1"/>
  <c r="B38" i="1"/>
  <c r="E35" i="1"/>
  <c r="D35" i="1"/>
  <c r="C35" i="1"/>
  <c r="B35" i="1" s="1"/>
  <c r="E34" i="1"/>
  <c r="E42" i="1" s="1"/>
  <c r="D34" i="1"/>
  <c r="C34" i="1"/>
  <c r="C42" i="1" s="1"/>
  <c r="B34" i="1"/>
  <c r="B42" i="1" s="1"/>
  <c r="V32" i="1"/>
  <c r="V42" i="1" s="1"/>
  <c r="U32" i="1"/>
  <c r="T32" i="1"/>
  <c r="T42" i="1" s="1"/>
  <c r="S32" i="1"/>
  <c r="S42" i="1" s="1"/>
  <c r="R32" i="1"/>
  <c r="R42" i="1" s="1"/>
  <c r="Q32" i="1"/>
  <c r="Q42" i="1" s="1"/>
  <c r="P32" i="1"/>
  <c r="O32" i="1"/>
  <c r="N32" i="1"/>
  <c r="N42" i="1" s="1"/>
  <c r="M32" i="1"/>
  <c r="L32" i="1"/>
  <c r="L42" i="1" s="1"/>
  <c r="K32" i="1"/>
  <c r="K42" i="1" s="1"/>
  <c r="J32" i="1"/>
  <c r="J42" i="1" s="1"/>
  <c r="I32" i="1"/>
  <c r="I42" i="1" s="1"/>
  <c r="H32" i="1"/>
  <c r="G32" i="1"/>
  <c r="E31" i="1"/>
  <c r="D31" i="1"/>
  <c r="C31" i="1"/>
  <c r="B31" i="1"/>
  <c r="E30" i="1"/>
  <c r="D30" i="1"/>
  <c r="C30" i="1"/>
  <c r="B30" i="1" s="1"/>
  <c r="E29" i="1"/>
  <c r="D29" i="1"/>
  <c r="C29" i="1"/>
  <c r="B29" i="1"/>
  <c r="E28" i="1"/>
  <c r="D28" i="1"/>
  <c r="C28" i="1"/>
  <c r="B28" i="1" s="1"/>
  <c r="E27" i="1"/>
  <c r="D27" i="1"/>
  <c r="C27" i="1"/>
  <c r="B27" i="1"/>
  <c r="E26" i="1"/>
  <c r="E24" i="1" s="1"/>
  <c r="D26" i="1"/>
  <c r="C26" i="1"/>
  <c r="B26" i="1" s="1"/>
  <c r="E25" i="1"/>
  <c r="D25" i="1"/>
  <c r="C25" i="1"/>
  <c r="B25" i="1"/>
  <c r="E23" i="1"/>
  <c r="D23" i="1"/>
  <c r="C23" i="1"/>
  <c r="B23" i="1" s="1"/>
  <c r="E22" i="1"/>
  <c r="D22" i="1"/>
  <c r="C22" i="1"/>
  <c r="B22" i="1"/>
  <c r="E21" i="1"/>
  <c r="D21" i="1"/>
  <c r="C21" i="1"/>
  <c r="B21" i="1" s="1"/>
  <c r="E20" i="1"/>
  <c r="D20" i="1"/>
  <c r="C20" i="1"/>
  <c r="B20" i="1"/>
  <c r="E19" i="1"/>
  <c r="D19" i="1"/>
  <c r="C19" i="1"/>
  <c r="B19" i="1" s="1"/>
  <c r="E18" i="1"/>
  <c r="D18" i="1"/>
  <c r="C18" i="1"/>
  <c r="B18" i="1"/>
  <c r="E17" i="1"/>
  <c r="D17" i="1"/>
  <c r="C17" i="1"/>
  <c r="B17" i="1" s="1"/>
  <c r="E16" i="1"/>
  <c r="D16" i="1"/>
  <c r="C16" i="1"/>
  <c r="B16" i="1"/>
  <c r="E15" i="1"/>
  <c r="D15" i="1"/>
  <c r="C15" i="1"/>
  <c r="B15" i="1" s="1"/>
  <c r="E14" i="1"/>
  <c r="D14" i="1"/>
  <c r="C14" i="1"/>
  <c r="B14" i="1"/>
  <c r="E13" i="1"/>
  <c r="D13" i="1"/>
  <c r="C13" i="1"/>
  <c r="B13" i="1" s="1"/>
  <c r="E12" i="1"/>
  <c r="D12" i="1"/>
  <c r="C12" i="1"/>
  <c r="B12" i="1"/>
  <c r="E11" i="1"/>
  <c r="D11" i="1"/>
  <c r="C11" i="1"/>
  <c r="B11" i="1" s="1"/>
  <c r="E10" i="1"/>
  <c r="D10" i="1"/>
  <c r="C10" i="1"/>
  <c r="B10" i="1"/>
  <c r="E9" i="1"/>
  <c r="D9" i="1"/>
  <c r="C9" i="1"/>
  <c r="B9" i="1" s="1"/>
  <c r="D8" i="1"/>
  <c r="D32" i="1" s="1"/>
  <c r="D43" i="1" s="1"/>
  <c r="C8" i="1"/>
  <c r="B8" i="1"/>
  <c r="E7" i="1"/>
  <c r="E32" i="1" s="1"/>
  <c r="E43" i="1" s="1"/>
  <c r="B32" i="1" l="1"/>
  <c r="B43" i="1" s="1"/>
  <c r="D45" i="1" s="1"/>
  <c r="C32" i="1"/>
  <c r="C43" i="1" s="1"/>
  <c r="C45" i="1" l="1"/>
  <c r="B45" i="1" s="1"/>
</calcChain>
</file>

<file path=xl/sharedStrings.xml><?xml version="1.0" encoding="utf-8"?>
<sst xmlns="http://schemas.openxmlformats.org/spreadsheetml/2006/main" count="95" uniqueCount="54">
  <si>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</si>
  <si>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</si>
  <si>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</si>
  <si>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</si>
  <si>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</si>
  <si>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</si>
  <si>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</si>
  <si>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</si>
  <si>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</si>
  <si>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</si>
  <si>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</si>
  <si>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</si>
  <si>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</si>
  <si>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</si>
  <si>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Gazdasági, társadalmi, gazdaságpolitikai és vidékfejlesztési ismeretek</t>
  </si>
  <si>
    <t>Gazdasági jog</t>
  </si>
  <si>
    <t>K</t>
  </si>
  <si>
    <t>Kutatásmódszertan</t>
  </si>
  <si>
    <t>G</t>
  </si>
  <si>
    <t>Térségi tervezés és programozás</t>
  </si>
  <si>
    <t>Emberi erőforrás gazdálkodás</t>
  </si>
  <si>
    <t>Számvitel vezetőknek</t>
  </si>
  <si>
    <t>Vidék- és környezetpolitika</t>
  </si>
  <si>
    <t>Vidékgazdaságtan</t>
  </si>
  <si>
    <t>Kereskedelmi és logisztika ismeretek</t>
  </si>
  <si>
    <t>Integrált területfejlesztés</t>
  </si>
  <si>
    <t>Faluszociológia</t>
  </si>
  <si>
    <t>Agrárgazdaságtan és agrárpolitika</t>
  </si>
  <si>
    <t>Integrált településfejlesztés</t>
  </si>
  <si>
    <t>Projektmenedzsment</t>
  </si>
  <si>
    <t>Mezőgazdasági piacok gazdaságtana</t>
  </si>
  <si>
    <t>Üzleti tanácsadás</t>
  </si>
  <si>
    <t>Termelés-gazdaságtan</t>
  </si>
  <si>
    <t>Vidékfejlesztéshez kapcsolódó, a vidékfejlesztés az agrárium és a társadalom összefüggéseit elősegítő választható ismeretkörök</t>
  </si>
  <si>
    <t>Mezőgazdasági ágazatok  gazdaságtana</t>
  </si>
  <si>
    <t>Alternatív gazdálkodás</t>
  </si>
  <si>
    <t>Élelmiszerlánc-biztonsági ismeretek</t>
  </si>
  <si>
    <t>Helyi gazdaság- és vállalkozásfejlesztés</t>
  </si>
  <si>
    <t>Agrárpolitikai programok elemzése</t>
  </si>
  <si>
    <t>Vidékbiztonsági ismeretek</t>
  </si>
  <si>
    <t>Közösségfejlesztés</t>
  </si>
  <si>
    <t>Összesen</t>
  </si>
  <si>
    <t>szabadon választható 1. tárgy</t>
  </si>
  <si>
    <t>szabadon választható 2. tárgy</t>
  </si>
  <si>
    <t>Szaknyelv</t>
  </si>
  <si>
    <t>Kritériumfeltételek***</t>
  </si>
  <si>
    <t>szakmai gyakorlat</t>
  </si>
  <si>
    <t>Diplomamunka I.</t>
  </si>
  <si>
    <t>Diplomamunka II.</t>
  </si>
  <si>
    <t>Diplomamunka III.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</si>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</sst>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4" fillId="0" borderId="11" xfId="1" applyFont="1" applyBorder="1" applyAlignment="1">
      <alignment horizontal="center" vertical="center" textRotation="90" wrapText="1"/>
    </xf>
    <xf numFmtId="0" fontId="2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vertical="top" wrapText="1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0" xfId="1" applyFont="1"/>
    <xf numFmtId="0" fontId="2" fillId="0" borderId="13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left" vertical="top" wrapText="1"/>
    </xf>
    <xf numFmtId="0" fontId="2" fillId="0" borderId="5" xfId="1" applyFont="1" applyBorder="1" applyAlignment="1">
      <alignment wrapText="1"/>
    </xf>
    <xf numFmtId="0" fontId="5" fillId="0" borderId="15" xfId="1" applyFont="1" applyBorder="1" applyAlignment="1">
      <alignment horizontal="left" wrapText="1"/>
    </xf>
    <xf numFmtId="0" fontId="5" fillId="0" borderId="16" xfId="1" applyFont="1" applyBorder="1" applyAlignment="1">
      <alignment horizontal="left" wrapText="1"/>
    </xf>
    <xf numFmtId="0" fontId="5" fillId="0" borderId="17" xfId="1" applyFont="1" applyBorder="1" applyAlignment="1">
      <alignment horizontal="left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2" fillId="0" borderId="16" xfId="1" applyFont="1" applyBorder="1"/>
    <xf numFmtId="0" fontId="4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2" fillId="0" borderId="5" xfId="1" applyFont="1" applyBorder="1"/>
    <xf numFmtId="0" fontId="4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5" fillId="0" borderId="0" xfId="1" applyFont="1"/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2" style="6" bestFit="1" customWidth="1"/>
    <col min="2" max="2" width="6.7109375" style="6" customWidth="1"/>
    <col min="3" max="3" width="6.28515625" style="6" customWidth="1"/>
    <col min="4" max="4" width="6.7109375" style="6" customWidth="1"/>
    <col min="5" max="5" width="6.28515625" style="6" customWidth="1"/>
    <col min="6" max="6" width="11.7109375" style="6" customWidth="1"/>
    <col min="7" max="7" width="3.7109375" style="6" customWidth="1"/>
    <col min="8" max="8" width="3.85546875" style="6" customWidth="1"/>
    <col min="9" max="9" width="3.28515625" style="6" customWidth="1"/>
    <col min="10" max="10" width="5.140625" style="6" customWidth="1"/>
    <col min="11" max="12" width="3.85546875" style="6" customWidth="1"/>
    <col min="13" max="13" width="4.140625" style="6" customWidth="1"/>
    <col min="14" max="14" width="5.7109375" style="6" customWidth="1"/>
    <col min="15" max="16" width="3.85546875" style="6" customWidth="1"/>
    <col min="17" max="17" width="4" style="6" customWidth="1"/>
    <col min="18" max="18" width="5.140625" style="6" customWidth="1"/>
    <col min="19" max="20" width="3.85546875" style="6" customWidth="1"/>
    <col min="21" max="21" width="4.140625" style="6" customWidth="1"/>
    <col min="22" max="22" width="5.140625" style="6" customWidth="1"/>
    <col min="23" max="16384" width="8.85546875" style="6"/>
  </cols>
  <sheetData>
    <row r="1" spans="1:22" ht="12.75" customHeight="1" x14ac:dyDescent="0.2">
      <c r="A1" s="1" t="s">
        <v>0</v>
      </c>
      <c r="B1" s="2" t="s">
        <v>1</v>
      </c>
      <c r="C1" s="3"/>
      <c r="D1" s="3"/>
      <c r="E1" s="4"/>
      <c r="F1" s="1" t="s">
        <v>2</v>
      </c>
      <c r="G1" s="5" t="s">
        <v>3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x14ac:dyDescent="0.2">
      <c r="A2" s="7"/>
      <c r="B2" s="8"/>
      <c r="C2" s="9"/>
      <c r="D2" s="9"/>
      <c r="E2" s="10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2.75" customHeight="1" x14ac:dyDescent="0.2">
      <c r="A3" s="7"/>
      <c r="B3" s="11" t="s">
        <v>4</v>
      </c>
      <c r="C3" s="11" t="s">
        <v>5</v>
      </c>
      <c r="D3" s="11" t="s">
        <v>6</v>
      </c>
      <c r="E3" s="12" t="s">
        <v>7</v>
      </c>
      <c r="F3" s="7"/>
      <c r="G3" s="13" t="s">
        <v>8</v>
      </c>
      <c r="H3" s="13"/>
      <c r="I3" s="13"/>
      <c r="J3" s="13"/>
      <c r="K3" s="13"/>
      <c r="L3" s="13"/>
      <c r="M3" s="13"/>
      <c r="N3" s="13"/>
      <c r="O3" s="13" t="s">
        <v>9</v>
      </c>
      <c r="P3" s="13"/>
      <c r="Q3" s="13"/>
      <c r="R3" s="13"/>
      <c r="S3" s="13"/>
      <c r="T3" s="13"/>
      <c r="U3" s="13"/>
      <c r="V3" s="13"/>
    </row>
    <row r="4" spans="1:22" x14ac:dyDescent="0.2">
      <c r="A4" s="7"/>
      <c r="B4" s="11"/>
      <c r="C4" s="11"/>
      <c r="D4" s="11"/>
      <c r="E4" s="12"/>
      <c r="F4" s="7"/>
      <c r="G4" s="13">
        <v>1</v>
      </c>
      <c r="H4" s="13"/>
      <c r="I4" s="13"/>
      <c r="J4" s="13"/>
      <c r="K4" s="13">
        <v>2</v>
      </c>
      <c r="L4" s="13"/>
      <c r="M4" s="13"/>
      <c r="N4" s="13"/>
      <c r="O4" s="13">
        <v>3</v>
      </c>
      <c r="P4" s="13"/>
      <c r="Q4" s="13"/>
      <c r="R4" s="13"/>
      <c r="S4" s="13">
        <v>4</v>
      </c>
      <c r="T4" s="13"/>
      <c r="U4" s="13"/>
      <c r="V4" s="13"/>
    </row>
    <row r="5" spans="1:22" x14ac:dyDescent="0.2">
      <c r="A5" s="7"/>
      <c r="B5" s="11"/>
      <c r="C5" s="11"/>
      <c r="D5" s="11"/>
      <c r="E5" s="12"/>
      <c r="F5" s="7"/>
      <c r="G5" s="13">
        <v>15</v>
      </c>
      <c r="H5" s="13"/>
      <c r="I5" s="13"/>
      <c r="J5" s="13"/>
      <c r="K5" s="13">
        <v>15</v>
      </c>
      <c r="L5" s="13"/>
      <c r="M5" s="13"/>
      <c r="N5" s="13"/>
      <c r="O5" s="13">
        <v>15</v>
      </c>
      <c r="P5" s="13"/>
      <c r="Q5" s="13"/>
      <c r="R5" s="13"/>
      <c r="S5" s="13">
        <v>15</v>
      </c>
      <c r="T5" s="13"/>
      <c r="U5" s="13"/>
      <c r="V5" s="13"/>
    </row>
    <row r="6" spans="1:22" ht="27" customHeight="1" thickBot="1" x14ac:dyDescent="0.25">
      <c r="A6" s="7"/>
      <c r="B6" s="14"/>
      <c r="C6" s="14"/>
      <c r="D6" s="14"/>
      <c r="E6" s="15"/>
      <c r="F6" s="16"/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10</v>
      </c>
      <c r="L6" s="17" t="s">
        <v>11</v>
      </c>
      <c r="M6" s="17" t="s">
        <v>12</v>
      </c>
      <c r="N6" s="17" t="s">
        <v>13</v>
      </c>
      <c r="O6" s="17" t="s">
        <v>10</v>
      </c>
      <c r="P6" s="17" t="s">
        <v>11</v>
      </c>
      <c r="Q6" s="17" t="s">
        <v>12</v>
      </c>
      <c r="R6" s="17" t="s">
        <v>13</v>
      </c>
      <c r="S6" s="17" t="s">
        <v>10</v>
      </c>
      <c r="T6" s="17" t="s">
        <v>11</v>
      </c>
      <c r="U6" s="17" t="s">
        <v>12</v>
      </c>
      <c r="V6" s="17" t="s">
        <v>13</v>
      </c>
    </row>
    <row r="7" spans="1:22" ht="24" customHeight="1" thickBot="1" x14ac:dyDescent="0.25">
      <c r="A7" s="18" t="s">
        <v>14</v>
      </c>
      <c r="B7" s="18"/>
      <c r="C7" s="18"/>
      <c r="D7" s="18"/>
      <c r="E7" s="19">
        <f>SUM(E8:E23)</f>
        <v>55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s="24" customFormat="1" x14ac:dyDescent="0.2">
      <c r="A8" s="21" t="s">
        <v>15</v>
      </c>
      <c r="B8" s="22">
        <f>C8+D8</f>
        <v>30</v>
      </c>
      <c r="C8" s="22">
        <f t="shared" ref="C8:D23" si="0">(G8+K8+O8+S8)*15</f>
        <v>30</v>
      </c>
      <c r="D8" s="22">
        <f t="shared" si="0"/>
        <v>0</v>
      </c>
      <c r="E8" s="23">
        <v>3</v>
      </c>
      <c r="F8" s="22"/>
      <c r="G8" s="20">
        <v>2</v>
      </c>
      <c r="H8" s="20">
        <v>0</v>
      </c>
      <c r="I8" s="20" t="s">
        <v>16</v>
      </c>
      <c r="J8" s="20">
        <v>3</v>
      </c>
      <c r="K8" s="22"/>
      <c r="L8" s="20"/>
      <c r="M8" s="20"/>
      <c r="N8" s="20"/>
      <c r="O8" s="20"/>
      <c r="P8" s="22"/>
      <c r="Q8" s="20"/>
      <c r="R8" s="20"/>
      <c r="S8" s="20"/>
      <c r="T8" s="22"/>
      <c r="U8" s="22"/>
      <c r="V8" s="22"/>
    </row>
    <row r="9" spans="1:22" x14ac:dyDescent="0.2">
      <c r="A9" s="25" t="s">
        <v>17</v>
      </c>
      <c r="B9" s="22">
        <f>C9+D9</f>
        <v>30</v>
      </c>
      <c r="C9" s="22">
        <f t="shared" si="0"/>
        <v>0</v>
      </c>
      <c r="D9" s="22">
        <f t="shared" si="0"/>
        <v>30</v>
      </c>
      <c r="E9" s="23">
        <f>+J9+N9+R9+V9</f>
        <v>4</v>
      </c>
      <c r="F9" s="22"/>
      <c r="G9" s="20">
        <v>0</v>
      </c>
      <c r="H9" s="20">
        <v>2</v>
      </c>
      <c r="I9" s="20" t="s">
        <v>18</v>
      </c>
      <c r="J9" s="20">
        <v>4</v>
      </c>
      <c r="K9" s="22"/>
      <c r="L9" s="20"/>
      <c r="M9" s="20"/>
      <c r="N9" s="20"/>
      <c r="O9" s="20"/>
      <c r="P9" s="22"/>
      <c r="Q9" s="20"/>
      <c r="R9" s="20"/>
      <c r="S9" s="20"/>
      <c r="T9" s="22"/>
      <c r="U9" s="22"/>
      <c r="V9" s="22"/>
    </row>
    <row r="10" spans="1:22" x14ac:dyDescent="0.2">
      <c r="A10" s="25" t="s">
        <v>19</v>
      </c>
      <c r="B10" s="22">
        <f>C10+D10</f>
        <v>60</v>
      </c>
      <c r="C10" s="22">
        <f t="shared" si="0"/>
        <v>30</v>
      </c>
      <c r="D10" s="22">
        <f t="shared" si="0"/>
        <v>30</v>
      </c>
      <c r="E10" s="23">
        <f>+J10+N10+R10+V10</f>
        <v>4</v>
      </c>
      <c r="F10" s="22"/>
      <c r="G10" s="20"/>
      <c r="H10" s="20"/>
      <c r="I10" s="20"/>
      <c r="J10" s="20"/>
      <c r="K10" s="22"/>
      <c r="L10" s="20"/>
      <c r="M10" s="20"/>
      <c r="N10" s="20"/>
      <c r="O10" s="20"/>
      <c r="P10" s="22"/>
      <c r="Q10" s="20"/>
      <c r="R10" s="20"/>
      <c r="S10" s="20">
        <v>2</v>
      </c>
      <c r="T10" s="22">
        <v>2</v>
      </c>
      <c r="U10" s="22" t="s">
        <v>16</v>
      </c>
      <c r="V10" s="22">
        <v>4</v>
      </c>
    </row>
    <row r="11" spans="1:22" x14ac:dyDescent="0.2">
      <c r="A11" s="26" t="s">
        <v>20</v>
      </c>
      <c r="B11" s="22">
        <f>C11+D11</f>
        <v>30</v>
      </c>
      <c r="C11" s="22">
        <f t="shared" si="0"/>
        <v>30</v>
      </c>
      <c r="D11" s="22">
        <f t="shared" si="0"/>
        <v>0</v>
      </c>
      <c r="E11" s="23">
        <f>+J11+N11+R11+V11</f>
        <v>3</v>
      </c>
      <c r="F11" s="22"/>
      <c r="G11" s="22">
        <v>2</v>
      </c>
      <c r="H11" s="22">
        <v>0</v>
      </c>
      <c r="I11" s="22" t="s">
        <v>16</v>
      </c>
      <c r="J11" s="22">
        <v>3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x14ac:dyDescent="0.2">
      <c r="A12" s="26" t="s">
        <v>21</v>
      </c>
      <c r="B12" s="22">
        <f t="shared" ref="B12:B20" si="1">C12+D12</f>
        <v>60</v>
      </c>
      <c r="C12" s="22">
        <f t="shared" si="0"/>
        <v>30</v>
      </c>
      <c r="D12" s="22">
        <f t="shared" si="0"/>
        <v>30</v>
      </c>
      <c r="E12" s="23">
        <f t="shared" ref="E12:E20" si="2">+J12+N12+R12+V12</f>
        <v>4</v>
      </c>
      <c r="F12" s="22"/>
      <c r="G12" s="20">
        <v>2</v>
      </c>
      <c r="H12" s="20">
        <v>2</v>
      </c>
      <c r="I12" s="20" t="s">
        <v>18</v>
      </c>
      <c r="J12" s="20">
        <v>4</v>
      </c>
      <c r="K12" s="22"/>
      <c r="L12" s="20"/>
      <c r="M12" s="20"/>
      <c r="N12" s="20"/>
      <c r="O12" s="20"/>
      <c r="P12" s="22"/>
      <c r="Q12" s="20"/>
      <c r="R12" s="20"/>
      <c r="S12" s="20"/>
      <c r="T12" s="22"/>
      <c r="U12" s="22"/>
      <c r="V12" s="22"/>
    </row>
    <row r="13" spans="1:22" x14ac:dyDescent="0.2">
      <c r="A13" s="26" t="s">
        <v>22</v>
      </c>
      <c r="B13" s="22">
        <f t="shared" si="1"/>
        <v>60</v>
      </c>
      <c r="C13" s="22">
        <f t="shared" si="0"/>
        <v>30</v>
      </c>
      <c r="D13" s="22">
        <f t="shared" si="0"/>
        <v>30</v>
      </c>
      <c r="E13" s="23">
        <f t="shared" si="2"/>
        <v>4</v>
      </c>
      <c r="F13" s="22"/>
      <c r="G13" s="22">
        <v>2</v>
      </c>
      <c r="H13" s="22">
        <v>2</v>
      </c>
      <c r="I13" s="22" t="s">
        <v>16</v>
      </c>
      <c r="J13" s="22">
        <v>4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2">
      <c r="A14" s="26" t="s">
        <v>23</v>
      </c>
      <c r="B14" s="22">
        <f t="shared" si="1"/>
        <v>45</v>
      </c>
      <c r="C14" s="22">
        <f t="shared" si="0"/>
        <v>30</v>
      </c>
      <c r="D14" s="22">
        <f t="shared" si="0"/>
        <v>15</v>
      </c>
      <c r="E14" s="23">
        <f t="shared" si="2"/>
        <v>3</v>
      </c>
      <c r="F14" s="22"/>
      <c r="G14" s="20">
        <v>2</v>
      </c>
      <c r="H14" s="20">
        <v>1</v>
      </c>
      <c r="I14" s="20" t="s">
        <v>16</v>
      </c>
      <c r="J14" s="20">
        <v>3</v>
      </c>
      <c r="K14" s="22"/>
      <c r="L14" s="20"/>
      <c r="M14" s="20"/>
      <c r="N14" s="20"/>
      <c r="O14" s="20"/>
      <c r="P14" s="22"/>
      <c r="Q14" s="20"/>
      <c r="R14" s="20"/>
      <c r="S14" s="20"/>
      <c r="T14" s="22"/>
      <c r="U14" s="22"/>
      <c r="V14" s="22"/>
    </row>
    <row r="15" spans="1:22" x14ac:dyDescent="0.2">
      <c r="A15" s="27" t="s">
        <v>24</v>
      </c>
      <c r="B15" s="22">
        <f t="shared" si="1"/>
        <v>45</v>
      </c>
      <c r="C15" s="22">
        <f t="shared" si="0"/>
        <v>30</v>
      </c>
      <c r="D15" s="22">
        <f t="shared" si="0"/>
        <v>15</v>
      </c>
      <c r="E15" s="23">
        <f t="shared" si="2"/>
        <v>3</v>
      </c>
      <c r="F15" s="22"/>
      <c r="G15" s="22">
        <v>2</v>
      </c>
      <c r="H15" s="22">
        <v>1</v>
      </c>
      <c r="I15" s="22" t="s">
        <v>16</v>
      </c>
      <c r="J15" s="22">
        <v>3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2">
      <c r="A16" s="28" t="s">
        <v>25</v>
      </c>
      <c r="B16" s="22">
        <f t="shared" si="1"/>
        <v>45</v>
      </c>
      <c r="C16" s="22">
        <f t="shared" si="0"/>
        <v>30</v>
      </c>
      <c r="D16" s="22">
        <f t="shared" si="0"/>
        <v>15</v>
      </c>
      <c r="E16" s="23">
        <f t="shared" si="2"/>
        <v>3</v>
      </c>
      <c r="F16" s="22"/>
      <c r="G16" s="20"/>
      <c r="H16" s="20"/>
      <c r="I16" s="20"/>
      <c r="J16" s="20"/>
      <c r="K16" s="22">
        <v>2</v>
      </c>
      <c r="L16" s="20">
        <v>1</v>
      </c>
      <c r="M16" s="20" t="s">
        <v>16</v>
      </c>
      <c r="N16" s="20">
        <v>3</v>
      </c>
      <c r="O16" s="20"/>
      <c r="P16" s="22"/>
      <c r="Q16" s="20"/>
      <c r="R16" s="20"/>
      <c r="S16" s="20"/>
      <c r="T16" s="22"/>
      <c r="U16" s="22"/>
      <c r="V16" s="22"/>
    </row>
    <row r="17" spans="1:22" x14ac:dyDescent="0.2">
      <c r="A17" s="26" t="s">
        <v>26</v>
      </c>
      <c r="B17" s="22">
        <f t="shared" si="1"/>
        <v>30</v>
      </c>
      <c r="C17" s="22">
        <f t="shared" si="0"/>
        <v>30</v>
      </c>
      <c r="D17" s="22">
        <f t="shared" si="0"/>
        <v>0</v>
      </c>
      <c r="E17" s="23">
        <f t="shared" si="2"/>
        <v>3</v>
      </c>
      <c r="F17" s="22"/>
      <c r="G17" s="22"/>
      <c r="H17" s="22"/>
      <c r="I17" s="22"/>
      <c r="J17" s="22"/>
      <c r="K17" s="22">
        <v>2</v>
      </c>
      <c r="L17" s="22">
        <v>0</v>
      </c>
      <c r="M17" s="22" t="s">
        <v>16</v>
      </c>
      <c r="N17" s="22">
        <v>3</v>
      </c>
      <c r="O17" s="22"/>
      <c r="P17" s="22"/>
      <c r="Q17" s="22"/>
      <c r="R17" s="22"/>
      <c r="S17" s="22"/>
      <c r="T17" s="22"/>
      <c r="U17" s="22"/>
      <c r="V17" s="22"/>
    </row>
    <row r="18" spans="1:22" x14ac:dyDescent="0.2">
      <c r="A18" s="29" t="s">
        <v>27</v>
      </c>
      <c r="B18" s="22">
        <f t="shared" si="1"/>
        <v>60</v>
      </c>
      <c r="C18" s="22">
        <f t="shared" si="0"/>
        <v>30</v>
      </c>
      <c r="D18" s="22">
        <f t="shared" si="0"/>
        <v>30</v>
      </c>
      <c r="E18" s="23">
        <f t="shared" si="2"/>
        <v>4</v>
      </c>
      <c r="F18" s="22"/>
      <c r="G18" s="20"/>
      <c r="H18" s="20"/>
      <c r="I18" s="20"/>
      <c r="J18" s="20"/>
      <c r="K18" s="22">
        <v>2</v>
      </c>
      <c r="L18" s="20">
        <v>2</v>
      </c>
      <c r="M18" s="20" t="s">
        <v>16</v>
      </c>
      <c r="N18" s="20">
        <v>4</v>
      </c>
      <c r="O18" s="20"/>
      <c r="P18" s="22"/>
      <c r="Q18" s="20"/>
      <c r="R18" s="20"/>
      <c r="S18" s="20"/>
      <c r="T18" s="22"/>
      <c r="U18" s="22"/>
      <c r="V18" s="22"/>
    </row>
    <row r="19" spans="1:22" x14ac:dyDescent="0.2">
      <c r="A19" s="26" t="s">
        <v>28</v>
      </c>
      <c r="B19" s="22">
        <f t="shared" si="1"/>
        <v>30</v>
      </c>
      <c r="C19" s="22">
        <f t="shared" si="0"/>
        <v>30</v>
      </c>
      <c r="D19" s="22">
        <f t="shared" si="0"/>
        <v>0</v>
      </c>
      <c r="E19" s="23">
        <f t="shared" si="2"/>
        <v>3</v>
      </c>
      <c r="F19" s="22"/>
      <c r="G19" s="22"/>
      <c r="H19" s="22"/>
      <c r="I19" s="22"/>
      <c r="J19" s="22"/>
      <c r="K19" s="22">
        <v>2</v>
      </c>
      <c r="L19" s="22">
        <v>0</v>
      </c>
      <c r="M19" s="22" t="s">
        <v>16</v>
      </c>
      <c r="N19" s="22">
        <v>3</v>
      </c>
      <c r="O19" s="22"/>
      <c r="P19" s="22"/>
      <c r="Q19" s="22"/>
      <c r="R19" s="22"/>
      <c r="S19" s="22"/>
      <c r="T19" s="22"/>
      <c r="U19" s="22"/>
      <c r="V19" s="22"/>
    </row>
    <row r="20" spans="1:22" x14ac:dyDescent="0.2">
      <c r="A20" s="26" t="s">
        <v>29</v>
      </c>
      <c r="B20" s="22">
        <f t="shared" si="1"/>
        <v>45</v>
      </c>
      <c r="C20" s="22">
        <f t="shared" si="0"/>
        <v>15</v>
      </c>
      <c r="D20" s="22">
        <f t="shared" si="0"/>
        <v>30</v>
      </c>
      <c r="E20" s="23">
        <f t="shared" si="2"/>
        <v>3</v>
      </c>
      <c r="F20" s="22"/>
      <c r="G20" s="20"/>
      <c r="H20" s="20"/>
      <c r="I20" s="20"/>
      <c r="J20" s="20"/>
      <c r="K20" s="22">
        <v>1</v>
      </c>
      <c r="L20" s="20">
        <v>2</v>
      </c>
      <c r="M20" s="20" t="s">
        <v>18</v>
      </c>
      <c r="N20" s="20">
        <v>3</v>
      </c>
      <c r="O20" s="20"/>
      <c r="P20" s="22"/>
      <c r="Q20" s="20"/>
      <c r="R20" s="20"/>
      <c r="S20" s="20"/>
      <c r="T20" s="22"/>
      <c r="U20" s="22"/>
      <c r="V20" s="22"/>
    </row>
    <row r="21" spans="1:22" ht="12.75" customHeight="1" x14ac:dyDescent="0.2">
      <c r="A21" s="29" t="s">
        <v>30</v>
      </c>
      <c r="B21" s="22">
        <f>C21+D21</f>
        <v>45</v>
      </c>
      <c r="C21" s="22">
        <f t="shared" si="0"/>
        <v>30</v>
      </c>
      <c r="D21" s="22">
        <f t="shared" si="0"/>
        <v>15</v>
      </c>
      <c r="E21" s="23">
        <f>+J21+N21+R21+V21</f>
        <v>4</v>
      </c>
      <c r="F21" s="22"/>
      <c r="G21" s="22"/>
      <c r="H21" s="22"/>
      <c r="I21" s="22"/>
      <c r="J21" s="22"/>
      <c r="K21" s="22">
        <v>2</v>
      </c>
      <c r="L21" s="22">
        <v>1</v>
      </c>
      <c r="M21" s="22" t="s">
        <v>16</v>
      </c>
      <c r="N21" s="22">
        <v>4</v>
      </c>
      <c r="O21" s="22"/>
      <c r="P21" s="22"/>
      <c r="Q21" s="22"/>
      <c r="R21" s="22"/>
      <c r="S21" s="22"/>
      <c r="T21" s="22"/>
      <c r="U21" s="22"/>
      <c r="V21" s="22"/>
    </row>
    <row r="22" spans="1:22" ht="12.75" customHeight="1" x14ac:dyDescent="0.2">
      <c r="A22" s="26" t="s">
        <v>31</v>
      </c>
      <c r="B22" s="22">
        <f>C22+D22</f>
        <v>60</v>
      </c>
      <c r="C22" s="22">
        <f t="shared" si="0"/>
        <v>30</v>
      </c>
      <c r="D22" s="22">
        <f t="shared" si="0"/>
        <v>30</v>
      </c>
      <c r="E22" s="23">
        <f>+J22+N22+R22+V22</f>
        <v>4</v>
      </c>
      <c r="F22" s="22"/>
      <c r="G22" s="20"/>
      <c r="H22" s="20"/>
      <c r="I22" s="20"/>
      <c r="J22" s="20"/>
      <c r="K22" s="22"/>
      <c r="L22" s="20"/>
      <c r="M22" s="20"/>
      <c r="N22" s="20"/>
      <c r="O22" s="20">
        <v>2</v>
      </c>
      <c r="P22" s="22">
        <v>2</v>
      </c>
      <c r="Q22" s="20" t="s">
        <v>16</v>
      </c>
      <c r="R22" s="20">
        <v>4</v>
      </c>
      <c r="S22" s="20"/>
      <c r="T22" s="22"/>
      <c r="U22" s="22"/>
      <c r="V22" s="22"/>
    </row>
    <row r="23" spans="1:22" s="24" customFormat="1" ht="12.75" customHeight="1" x14ac:dyDescent="0.2">
      <c r="A23" s="29" t="s">
        <v>32</v>
      </c>
      <c r="B23" s="22">
        <f>C23+D23</f>
        <v>45</v>
      </c>
      <c r="C23" s="22">
        <f t="shared" si="0"/>
        <v>30</v>
      </c>
      <c r="D23" s="22">
        <f t="shared" si="0"/>
        <v>15</v>
      </c>
      <c r="E23" s="23">
        <f>+J23+N23+R23+V23</f>
        <v>3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>
        <v>2</v>
      </c>
      <c r="T23" s="22">
        <v>1</v>
      </c>
      <c r="U23" s="22" t="s">
        <v>16</v>
      </c>
      <c r="V23" s="22">
        <v>3</v>
      </c>
    </row>
    <row r="24" spans="1:22" ht="24" customHeight="1" x14ac:dyDescent="0.2">
      <c r="A24" s="30" t="s">
        <v>33</v>
      </c>
      <c r="B24" s="31"/>
      <c r="C24" s="31"/>
      <c r="D24" s="32"/>
      <c r="E24" s="33">
        <f>SUM(E25:E31)</f>
        <v>21</v>
      </c>
      <c r="F24" s="29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2">
      <c r="A25" s="29" t="s">
        <v>34</v>
      </c>
      <c r="B25" s="22">
        <f t="shared" ref="B25:B31" si="3">SUM(C25:D25)</f>
        <v>45</v>
      </c>
      <c r="C25" s="22">
        <f>(G25+K25+O25+S25)*15</f>
        <v>30</v>
      </c>
      <c r="D25" s="22">
        <f>(H25+L25+P25+T25)*15</f>
        <v>15</v>
      </c>
      <c r="E25" s="23">
        <f>+J25+N25+R25+V25</f>
        <v>3</v>
      </c>
      <c r="F25" s="29"/>
      <c r="G25" s="20"/>
      <c r="H25" s="20"/>
      <c r="I25" s="20"/>
      <c r="J25" s="20"/>
      <c r="K25" s="22">
        <v>2</v>
      </c>
      <c r="L25" s="20">
        <v>1</v>
      </c>
      <c r="M25" s="20" t="s">
        <v>16</v>
      </c>
      <c r="N25" s="20">
        <v>3</v>
      </c>
      <c r="O25" s="20"/>
      <c r="P25" s="22"/>
      <c r="Q25" s="20"/>
      <c r="R25" s="20"/>
      <c r="S25" s="20"/>
      <c r="T25" s="22"/>
      <c r="U25" s="22"/>
      <c r="V25" s="22"/>
    </row>
    <row r="26" spans="1:22" x14ac:dyDescent="0.2">
      <c r="A26" s="26" t="s">
        <v>35</v>
      </c>
      <c r="B26" s="22">
        <f t="shared" si="3"/>
        <v>45</v>
      </c>
      <c r="C26" s="22">
        <f t="shared" ref="C26:D31" si="4">(G26+K26+O26+S26)*15</f>
        <v>30</v>
      </c>
      <c r="D26" s="22">
        <f t="shared" si="4"/>
        <v>15</v>
      </c>
      <c r="E26" s="23">
        <f t="shared" ref="E26:E31" si="5">+J26+N26+R26+V26</f>
        <v>3</v>
      </c>
      <c r="F26" s="29"/>
      <c r="G26" s="20"/>
      <c r="H26" s="20"/>
      <c r="I26" s="20"/>
      <c r="J26" s="20"/>
      <c r="K26" s="22"/>
      <c r="L26" s="20"/>
      <c r="M26" s="20"/>
      <c r="N26" s="20"/>
      <c r="O26" s="20">
        <v>2</v>
      </c>
      <c r="P26" s="22">
        <v>1</v>
      </c>
      <c r="Q26" s="20" t="s">
        <v>16</v>
      </c>
      <c r="R26" s="20">
        <v>3</v>
      </c>
      <c r="S26" s="20"/>
      <c r="T26" s="22"/>
      <c r="U26" s="22"/>
      <c r="V26" s="22"/>
    </row>
    <row r="27" spans="1:22" x14ac:dyDescent="0.2">
      <c r="A27" s="26" t="s">
        <v>36</v>
      </c>
      <c r="B27" s="22">
        <f t="shared" si="3"/>
        <v>45</v>
      </c>
      <c r="C27" s="22">
        <f t="shared" si="4"/>
        <v>30</v>
      </c>
      <c r="D27" s="22">
        <f t="shared" si="4"/>
        <v>15</v>
      </c>
      <c r="E27" s="23">
        <f t="shared" si="5"/>
        <v>3</v>
      </c>
      <c r="F27" s="29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>
        <v>2</v>
      </c>
      <c r="T27" s="22">
        <v>1</v>
      </c>
      <c r="U27" s="22" t="s">
        <v>16</v>
      </c>
      <c r="V27" s="22">
        <v>3</v>
      </c>
    </row>
    <row r="28" spans="1:22" x14ac:dyDescent="0.2">
      <c r="A28" s="26" t="s">
        <v>37</v>
      </c>
      <c r="B28" s="22">
        <f t="shared" si="3"/>
        <v>30</v>
      </c>
      <c r="C28" s="22">
        <f t="shared" si="4"/>
        <v>30</v>
      </c>
      <c r="D28" s="22">
        <f t="shared" si="4"/>
        <v>0</v>
      </c>
      <c r="E28" s="23">
        <f t="shared" si="5"/>
        <v>3</v>
      </c>
      <c r="F28" s="29"/>
      <c r="G28" s="20"/>
      <c r="H28" s="20"/>
      <c r="I28" s="20"/>
      <c r="J28" s="20"/>
      <c r="K28" s="22"/>
      <c r="L28" s="20"/>
      <c r="M28" s="20"/>
      <c r="N28" s="20"/>
      <c r="O28" s="20">
        <v>2</v>
      </c>
      <c r="P28" s="22">
        <v>0</v>
      </c>
      <c r="Q28" s="20" t="s">
        <v>16</v>
      </c>
      <c r="R28" s="20">
        <v>3</v>
      </c>
      <c r="S28" s="20"/>
      <c r="T28" s="22"/>
      <c r="U28" s="22"/>
      <c r="V28" s="22"/>
    </row>
    <row r="29" spans="1:22" s="24" customFormat="1" x14ac:dyDescent="0.2">
      <c r="A29" s="29" t="s">
        <v>38</v>
      </c>
      <c r="B29" s="22">
        <f t="shared" si="3"/>
        <v>60</v>
      </c>
      <c r="C29" s="22">
        <f t="shared" si="4"/>
        <v>30</v>
      </c>
      <c r="D29" s="22">
        <f t="shared" si="4"/>
        <v>30</v>
      </c>
      <c r="E29" s="23">
        <f t="shared" si="5"/>
        <v>3</v>
      </c>
      <c r="F29" s="29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>
        <v>2</v>
      </c>
      <c r="T29" s="22">
        <v>2</v>
      </c>
      <c r="U29" s="22" t="s">
        <v>18</v>
      </c>
      <c r="V29" s="22">
        <v>3</v>
      </c>
    </row>
    <row r="30" spans="1:22" x14ac:dyDescent="0.2">
      <c r="A30" s="29" t="s">
        <v>39</v>
      </c>
      <c r="B30" s="22">
        <f t="shared" si="3"/>
        <v>45</v>
      </c>
      <c r="C30" s="22">
        <f t="shared" si="4"/>
        <v>30</v>
      </c>
      <c r="D30" s="22">
        <f t="shared" si="4"/>
        <v>15</v>
      </c>
      <c r="E30" s="23">
        <f t="shared" si="5"/>
        <v>3</v>
      </c>
      <c r="F30" s="29"/>
      <c r="G30" s="20">
        <v>2</v>
      </c>
      <c r="H30" s="20">
        <v>1</v>
      </c>
      <c r="I30" s="20" t="s">
        <v>18</v>
      </c>
      <c r="J30" s="20">
        <v>3</v>
      </c>
      <c r="K30" s="22"/>
      <c r="L30" s="22"/>
      <c r="M30" s="22"/>
      <c r="N30" s="22"/>
      <c r="O30" s="22"/>
      <c r="P30" s="22"/>
      <c r="Q30" s="22"/>
      <c r="R30" s="20"/>
      <c r="S30" s="20"/>
      <c r="T30" s="22"/>
      <c r="U30" s="22"/>
      <c r="V30" s="22"/>
    </row>
    <row r="31" spans="1:22" s="24" customFormat="1" x14ac:dyDescent="0.2">
      <c r="A31" s="26" t="s">
        <v>40</v>
      </c>
      <c r="B31" s="22">
        <f t="shared" si="3"/>
        <v>60</v>
      </c>
      <c r="C31" s="22">
        <f t="shared" si="4"/>
        <v>30</v>
      </c>
      <c r="D31" s="22">
        <f t="shared" si="4"/>
        <v>30</v>
      </c>
      <c r="E31" s="23">
        <f t="shared" si="5"/>
        <v>3</v>
      </c>
      <c r="F31" s="29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>
        <v>2</v>
      </c>
      <c r="T31" s="22">
        <v>2</v>
      </c>
      <c r="U31" s="22" t="s">
        <v>16</v>
      </c>
      <c r="V31" s="22">
        <v>3</v>
      </c>
    </row>
    <row r="32" spans="1:22" ht="13.5" customHeight="1" x14ac:dyDescent="0.2">
      <c r="A32" s="34" t="s">
        <v>41</v>
      </c>
      <c r="B32" s="23">
        <f>SUM(B8:B31)</f>
        <v>1050</v>
      </c>
      <c r="C32" s="23">
        <f>SUM(C8:C31)</f>
        <v>645</v>
      </c>
      <c r="D32" s="23">
        <f>SUM(D8:D31)</f>
        <v>405</v>
      </c>
      <c r="E32" s="23">
        <f>+E7+E24</f>
        <v>76</v>
      </c>
      <c r="F32" s="22"/>
      <c r="G32" s="23">
        <f t="shared" ref="G32:V32" si="6">SUM(G8:G31)</f>
        <v>14</v>
      </c>
      <c r="H32" s="23">
        <f t="shared" si="6"/>
        <v>9</v>
      </c>
      <c r="I32" s="23">
        <f t="shared" si="6"/>
        <v>0</v>
      </c>
      <c r="J32" s="33">
        <f t="shared" si="6"/>
        <v>27</v>
      </c>
      <c r="K32" s="23">
        <f t="shared" si="6"/>
        <v>13</v>
      </c>
      <c r="L32" s="23">
        <f t="shared" si="6"/>
        <v>7</v>
      </c>
      <c r="M32" s="23">
        <f t="shared" si="6"/>
        <v>0</v>
      </c>
      <c r="N32" s="33">
        <f t="shared" si="6"/>
        <v>23</v>
      </c>
      <c r="O32" s="23">
        <f t="shared" si="6"/>
        <v>6</v>
      </c>
      <c r="P32" s="23">
        <f t="shared" si="6"/>
        <v>3</v>
      </c>
      <c r="Q32" s="23">
        <f t="shared" si="6"/>
        <v>0</v>
      </c>
      <c r="R32" s="33">
        <f t="shared" si="6"/>
        <v>10</v>
      </c>
      <c r="S32" s="23">
        <f>SUM(S8:S31)</f>
        <v>10</v>
      </c>
      <c r="T32" s="23">
        <f t="shared" si="6"/>
        <v>8</v>
      </c>
      <c r="U32" s="23">
        <f t="shared" si="6"/>
        <v>0</v>
      </c>
      <c r="V32" s="33">
        <f t="shared" si="6"/>
        <v>16</v>
      </c>
    </row>
    <row r="33" spans="1:22" x14ac:dyDescent="0.2">
      <c r="A33" s="35"/>
      <c r="B33" s="35"/>
      <c r="C33" s="35"/>
      <c r="D33" s="35"/>
      <c r="E33" s="36"/>
      <c r="F33" s="37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spans="1:22" x14ac:dyDescent="0.2">
      <c r="A34" s="38" t="s">
        <v>42</v>
      </c>
      <c r="B34" s="39">
        <f t="shared" ref="B34:B41" si="7">C34+D34</f>
        <v>30</v>
      </c>
      <c r="C34" s="40">
        <f t="shared" ref="C34:D41" si="8">(G34+K34+O34+S34)*15</f>
        <v>0</v>
      </c>
      <c r="D34" s="22">
        <f t="shared" si="8"/>
        <v>30</v>
      </c>
      <c r="E34" s="23">
        <f t="shared" ref="E34:E41" si="9">+J34+N34+R34+V34</f>
        <v>3</v>
      </c>
      <c r="F34" s="22"/>
      <c r="G34" s="22"/>
      <c r="H34" s="22"/>
      <c r="I34" s="22"/>
      <c r="J34" s="22"/>
      <c r="K34" s="22">
        <v>0</v>
      </c>
      <c r="L34" s="22">
        <v>2</v>
      </c>
      <c r="M34" s="22" t="s">
        <v>18</v>
      </c>
      <c r="N34" s="22">
        <v>3</v>
      </c>
      <c r="O34" s="41"/>
      <c r="P34" s="41"/>
      <c r="Q34" s="41"/>
      <c r="R34" s="41"/>
      <c r="S34" s="41"/>
      <c r="T34" s="41"/>
      <c r="U34" s="41"/>
      <c r="V34" s="41"/>
    </row>
    <row r="35" spans="1:22" x14ac:dyDescent="0.2">
      <c r="A35" s="38" t="s">
        <v>43</v>
      </c>
      <c r="B35" s="39">
        <f t="shared" si="7"/>
        <v>30</v>
      </c>
      <c r="C35" s="40">
        <f t="shared" si="8"/>
        <v>30</v>
      </c>
      <c r="D35" s="22">
        <f t="shared" si="8"/>
        <v>0</v>
      </c>
      <c r="E35" s="23">
        <f t="shared" si="9"/>
        <v>3</v>
      </c>
      <c r="F35" s="22"/>
      <c r="G35" s="22"/>
      <c r="H35" s="22"/>
      <c r="I35" s="22"/>
      <c r="J35" s="22"/>
      <c r="K35" s="22">
        <v>2</v>
      </c>
      <c r="L35" s="22">
        <v>0</v>
      </c>
      <c r="M35" s="22" t="s">
        <v>18</v>
      </c>
      <c r="N35" s="22">
        <v>3</v>
      </c>
      <c r="O35" s="41"/>
      <c r="P35" s="41"/>
      <c r="Q35" s="41"/>
      <c r="R35" s="41"/>
      <c r="S35" s="41"/>
      <c r="T35" s="41"/>
      <c r="U35" s="41"/>
      <c r="V35" s="41"/>
    </row>
    <row r="36" spans="1:22" x14ac:dyDescent="0.2">
      <c r="A36" s="27" t="s">
        <v>44</v>
      </c>
      <c r="B36" s="39">
        <v>30</v>
      </c>
      <c r="C36" s="40">
        <v>0</v>
      </c>
      <c r="D36" s="22">
        <v>30</v>
      </c>
      <c r="E36" s="23">
        <v>1</v>
      </c>
      <c r="F36" s="22"/>
      <c r="G36" s="22">
        <v>0</v>
      </c>
      <c r="H36" s="22">
        <v>2</v>
      </c>
      <c r="I36" s="22" t="s">
        <v>18</v>
      </c>
      <c r="J36" s="22">
        <v>1</v>
      </c>
      <c r="K36" s="22"/>
      <c r="L36" s="42"/>
      <c r="M36" s="42"/>
      <c r="N36" s="42"/>
      <c r="O36" s="43"/>
      <c r="P36" s="41"/>
      <c r="Q36" s="43"/>
      <c r="R36" s="43"/>
      <c r="S36" s="41"/>
      <c r="T36" s="41"/>
      <c r="U36" s="41"/>
      <c r="V36" s="41"/>
    </row>
    <row r="37" spans="1:22" x14ac:dyDescent="0.2">
      <c r="A37" s="44" t="s">
        <v>45</v>
      </c>
      <c r="B37" s="39"/>
      <c r="C37" s="40"/>
      <c r="D37" s="22"/>
      <c r="E37" s="23"/>
      <c r="F37" s="22"/>
      <c r="G37" s="20"/>
      <c r="H37" s="20"/>
      <c r="I37" s="20"/>
      <c r="J37" s="20"/>
      <c r="K37" s="22"/>
      <c r="L37" s="20"/>
      <c r="M37" s="20"/>
      <c r="N37" s="20"/>
      <c r="O37" s="20"/>
      <c r="P37" s="22"/>
      <c r="Q37" s="20"/>
      <c r="R37" s="20"/>
      <c r="S37" s="41"/>
      <c r="T37" s="41"/>
      <c r="U37" s="41"/>
      <c r="V37" s="41"/>
    </row>
    <row r="38" spans="1:22" x14ac:dyDescent="0.2">
      <c r="A38" s="27" t="s">
        <v>46</v>
      </c>
      <c r="B38" s="39">
        <f t="shared" si="7"/>
        <v>240</v>
      </c>
      <c r="C38" s="40">
        <f>(G38+K38+O38+S38)*15</f>
        <v>0</v>
      </c>
      <c r="D38" s="22">
        <f>(H38+L38+P38+T38)*15</f>
        <v>240</v>
      </c>
      <c r="E38" s="23">
        <f t="shared" si="9"/>
        <v>7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42"/>
      <c r="S38" s="22">
        <v>0</v>
      </c>
      <c r="T38" s="22">
        <v>16</v>
      </c>
      <c r="U38" s="22" t="s">
        <v>18</v>
      </c>
      <c r="V38" s="42">
        <v>7</v>
      </c>
    </row>
    <row r="39" spans="1:22" x14ac:dyDescent="0.2">
      <c r="A39" s="27" t="s">
        <v>47</v>
      </c>
      <c r="B39" s="39">
        <v>10</v>
      </c>
      <c r="C39" s="40">
        <v>0</v>
      </c>
      <c r="D39" s="22">
        <v>10</v>
      </c>
      <c r="E39" s="23">
        <f t="shared" si="9"/>
        <v>4</v>
      </c>
      <c r="F39" s="22"/>
      <c r="G39" s="22"/>
      <c r="H39" s="22"/>
      <c r="I39" s="22"/>
      <c r="J39" s="22"/>
      <c r="K39" s="22">
        <v>0</v>
      </c>
      <c r="L39" s="22">
        <v>2</v>
      </c>
      <c r="M39" s="22" t="s">
        <v>18</v>
      </c>
      <c r="N39" s="22">
        <v>4</v>
      </c>
      <c r="O39" s="22"/>
      <c r="P39" s="22"/>
      <c r="Q39" s="22"/>
      <c r="R39" s="42"/>
      <c r="S39" s="41"/>
      <c r="T39" s="41"/>
      <c r="U39" s="41"/>
      <c r="V39" s="41"/>
    </row>
    <row r="40" spans="1:22" x14ac:dyDescent="0.2">
      <c r="A40" s="27" t="s">
        <v>48</v>
      </c>
      <c r="B40" s="39">
        <v>20</v>
      </c>
      <c r="C40" s="40">
        <f t="shared" si="8"/>
        <v>0</v>
      </c>
      <c r="D40" s="22">
        <v>20</v>
      </c>
      <c r="E40" s="23">
        <f t="shared" si="9"/>
        <v>17</v>
      </c>
      <c r="F40" s="22"/>
      <c r="G40" s="22"/>
      <c r="H40" s="22"/>
      <c r="I40" s="22"/>
      <c r="J40" s="22"/>
      <c r="K40" s="22"/>
      <c r="L40" s="22"/>
      <c r="M40" s="22"/>
      <c r="N40" s="22"/>
      <c r="O40" s="22">
        <v>0</v>
      </c>
      <c r="P40" s="22">
        <v>2</v>
      </c>
      <c r="Q40" s="22" t="s">
        <v>18</v>
      </c>
      <c r="R40" s="22">
        <v>17</v>
      </c>
      <c r="S40" s="22"/>
      <c r="T40" s="22"/>
      <c r="U40" s="22"/>
      <c r="V40" s="22"/>
    </row>
    <row r="41" spans="1:22" ht="14.25" customHeight="1" x14ac:dyDescent="0.2">
      <c r="A41" s="27" t="s">
        <v>49</v>
      </c>
      <c r="B41" s="39">
        <f t="shared" si="7"/>
        <v>30</v>
      </c>
      <c r="C41" s="40">
        <f t="shared" si="8"/>
        <v>0</v>
      </c>
      <c r="D41" s="22">
        <f t="shared" si="8"/>
        <v>30</v>
      </c>
      <c r="E41" s="23">
        <f t="shared" si="9"/>
        <v>9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0"/>
      <c r="S41" s="42">
        <v>0</v>
      </c>
      <c r="T41" s="42">
        <v>2</v>
      </c>
      <c r="U41" s="42" t="s">
        <v>18</v>
      </c>
      <c r="V41" s="42">
        <v>9</v>
      </c>
    </row>
    <row r="42" spans="1:22" ht="13.5" x14ac:dyDescent="0.2">
      <c r="A42" s="34" t="s">
        <v>41</v>
      </c>
      <c r="B42" s="23">
        <f>SUM(B34:B41)</f>
        <v>390</v>
      </c>
      <c r="C42" s="23">
        <f>SUM(C34:C41)</f>
        <v>30</v>
      </c>
      <c r="D42" s="23">
        <f>SUM(D34:D41)</f>
        <v>360</v>
      </c>
      <c r="E42" s="23">
        <f>SUM(E34:E41)</f>
        <v>44</v>
      </c>
      <c r="F42" s="45"/>
      <c r="G42" s="46">
        <f t="shared" ref="G42:V42" si="10">SUM(G34:G41)+G32</f>
        <v>14</v>
      </c>
      <c r="H42" s="46">
        <f t="shared" si="10"/>
        <v>11</v>
      </c>
      <c r="I42" s="46">
        <f t="shared" si="10"/>
        <v>0</v>
      </c>
      <c r="J42" s="47">
        <f t="shared" si="10"/>
        <v>28</v>
      </c>
      <c r="K42" s="46">
        <f t="shared" si="10"/>
        <v>15</v>
      </c>
      <c r="L42" s="46">
        <f t="shared" si="10"/>
        <v>11</v>
      </c>
      <c r="M42" s="46">
        <f t="shared" si="10"/>
        <v>0</v>
      </c>
      <c r="N42" s="47">
        <f t="shared" si="10"/>
        <v>33</v>
      </c>
      <c r="O42" s="46">
        <f t="shared" si="10"/>
        <v>6</v>
      </c>
      <c r="P42" s="46">
        <f t="shared" si="10"/>
        <v>5</v>
      </c>
      <c r="Q42" s="46">
        <f t="shared" si="10"/>
        <v>0</v>
      </c>
      <c r="R42" s="47">
        <f t="shared" si="10"/>
        <v>27</v>
      </c>
      <c r="S42" s="46">
        <f t="shared" si="10"/>
        <v>10</v>
      </c>
      <c r="T42" s="46">
        <f t="shared" si="10"/>
        <v>26</v>
      </c>
      <c r="U42" s="46">
        <f t="shared" si="10"/>
        <v>0</v>
      </c>
      <c r="V42" s="47">
        <f t="shared" si="10"/>
        <v>32</v>
      </c>
    </row>
    <row r="43" spans="1:22" x14ac:dyDescent="0.2">
      <c r="A43" s="48"/>
      <c r="B43" s="23">
        <f>+B32+B42</f>
        <v>1440</v>
      </c>
      <c r="C43" s="23">
        <f>+C32+C42</f>
        <v>675</v>
      </c>
      <c r="D43" s="23">
        <f>+D32+D42</f>
        <v>765</v>
      </c>
      <c r="E43" s="23">
        <f>+E32+E42</f>
        <v>120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</row>
    <row r="44" spans="1:22" x14ac:dyDescent="0.2">
      <c r="A44" s="48"/>
      <c r="B44" s="48"/>
      <c r="C44" s="48"/>
      <c r="D44" s="48"/>
      <c r="E44" s="49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  <row r="45" spans="1:22" x14ac:dyDescent="0.2">
      <c r="A45" s="48"/>
      <c r="B45" s="50">
        <f>SUM(C45:D45)</f>
        <v>1</v>
      </c>
      <c r="C45" s="50">
        <f>+C43/B43</f>
        <v>0.46875</v>
      </c>
      <c r="D45" s="50">
        <f>+D43/B43</f>
        <v>0.53125</v>
      </c>
      <c r="E45" s="4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1:22" x14ac:dyDescent="0.2">
      <c r="A46" s="48"/>
      <c r="B46" s="48"/>
      <c r="C46" s="48"/>
      <c r="D46" s="48"/>
      <c r="E46" s="49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1:22" x14ac:dyDescent="0.2">
      <c r="A47" s="48"/>
      <c r="B47" s="51" t="s">
        <v>50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</row>
    <row r="48" spans="1:22" x14ac:dyDescent="0.2">
      <c r="A48" s="48"/>
      <c r="B48" s="48" t="s">
        <v>51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</row>
    <row r="49" spans="1:22" x14ac:dyDescent="0.2">
      <c r="A49" s="48"/>
      <c r="B49" s="48" t="s">
        <v>52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22" x14ac:dyDescent="0.2">
      <c r="A50" s="48"/>
      <c r="B50" s="48" t="s">
        <v>53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</row>
  </sheetData>
  <mergeCells count="21">
    <mergeCell ref="A7:D7"/>
    <mergeCell ref="A24:D24"/>
    <mergeCell ref="A33:D33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443BAD38-12C9-4CBC-B14A-45D9D0E1B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57FA84-4D94-40B2-9249-0E626A4C23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0E977C-51B9-4FC0-847D-A4B570C9C4CC}">
  <ds:schemaRefs>
    <ds:schemaRef ds:uri="a9b9daa9-7c18-43cb-b739-b9d24a09a057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8145b8f-b3f3-4a8c-894a-a44235af36e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2023-06-19T07:25:12Z</dcterms:created>
  <dcterms:modified xsi:type="dcterms:W3CDTF">2023-06-19T07:25:45Z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